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Pcfs001\sharedhome\Soloシステム運用\15-お客様向け資料\04-申請書類\Excel\20200610_オプション申込書_WAF(FQDN)記載修正\"/>
    </mc:Choice>
  </mc:AlternateContent>
  <xr:revisionPtr revIDLastSave="0" documentId="13_ncr:1_{654F1747-4516-4330-914B-459C7D05A193}" xr6:coauthVersionLast="44" xr6:coauthVersionMax="44" xr10:uidLastSave="{00000000-0000-0000-0000-000000000000}"/>
  <workbookProtection workbookPassword="93C8" lockStructure="1"/>
  <bookViews>
    <workbookView xWindow="1575" yWindow="1140" windowWidth="20025" windowHeight="11760" xr2:uid="{00000000-000D-0000-FFFF-FFFF00000000}"/>
  </bookViews>
  <sheets>
    <sheet name="専用サーバー変更申込書" sheetId="1" r:id="rId1"/>
    <sheet name="【記入例】" sheetId="5" r:id="rId2"/>
    <sheet name="(非表示)プルダウンリスト1" sheetId="2" state="hidden" r:id="rId3"/>
    <sheet name="(非表示)プルダウンリスト2" sheetId="4" state="hidden" r:id="rId4"/>
    <sheet name="(非表示)条件付書式一覧" sheetId="3" state="hidden" r:id="rId5"/>
  </sheets>
  <definedNames>
    <definedName name="①サーバーの増設" localSheetId="1">【記入例】!$B$76:$AZ$93</definedName>
    <definedName name="①サーバーの増設">専用サーバー変更申込書!$B$76:$AZ$93</definedName>
    <definedName name="②既存サーバーの削除" localSheetId="1">【記入例】!$B$94:$AZ$102</definedName>
    <definedName name="②既存サーバーの削除">専用サーバー変更申込書!$B$94:$AZ$102</definedName>
    <definedName name="③既存サーバーのスペック変更" localSheetId="1">【記入例】!$B$103:$AZ$143</definedName>
    <definedName name="③既存サーバーのスペック変更">専用サーバー変更申込書!$B$103:$AZ$143</definedName>
    <definedName name="DNSアウトソーシング" localSheetId="1">【記入例】!$B$239:$AZ$249</definedName>
    <definedName name="DNSアウトソーシング">専用サーバー変更申込書!$B$239:$AZ$249</definedName>
    <definedName name="_xlnm.Print_Area" localSheetId="1">【記入例】!$A$1:$BA$381</definedName>
    <definedName name="_xlnm.Print_Area" localSheetId="0">専用サーバー変更申込書!$A$5:$BA$381</definedName>
    <definedName name="Web改ざん検知サービス" localSheetId="1">【記入例】!$B$321:$AZ$350</definedName>
    <definedName name="Web改ざん検知サービス">専用サーバー変更申込書!$B$321:$AZ$350</definedName>
    <definedName name="サーバー間LAN接続" localSheetId="1">【記入例】!$B$250:$AZ$252</definedName>
    <definedName name="サーバー間LAN接続">専用サーバー変更申込書!$B$250:$AZ$252</definedName>
    <definedName name="セキュリティ監視" localSheetId="1">【記入例】!$B$272:$AZ$315</definedName>
    <definedName name="セキュリティ監視">専用サーバー変更申込書!$B$272:$AZ$315</definedName>
    <definedName name="パーティション設定" localSheetId="1">【記入例】!$B$154:$AZ$178</definedName>
    <definedName name="パーティション設定">専用サーバー変更申込書!$B$154:$AZ$178</definedName>
    <definedName name="バックアップサービス" localSheetId="1">【記入例】!$B$202:$AZ$233</definedName>
    <definedName name="バックアップサービス">専用サーバー変更申込書!$B$202:$AZ$233</definedName>
    <definedName name="プレミアムモデルP62タイプOS">'(非表示)プルダウンリスト1'!$AF$3:$AF$18</definedName>
    <definedName name="プレミアムモデルP62タイプPS">'(非表示)プルダウンリスト1'!$R$3:$R$4</definedName>
    <definedName name="プレミアムモデルP62タイプストレージ">'(非表示)プルダウンリスト1'!$N$3:$N$16</definedName>
    <definedName name="プレミアムモデルP62タイプメモリ">'(非表示)プルダウンリスト1'!$J$3:$J$13</definedName>
    <definedName name="プレミアムモデルP82_2CPUタイプOS">'(非表示)プルダウンリスト1'!$AH$3:$AH$18</definedName>
    <definedName name="プレミアムモデルP82_2CPUタイプPS">'(非表示)プルダウンリスト1'!$T$3:$T$4</definedName>
    <definedName name="プレミアムモデルP82_2CPUタイプストレージ">'(非表示)プルダウンリスト1'!$P$3:$P$16</definedName>
    <definedName name="プレミアムモデルP82_2CPUタイプメモリ">'(非表示)プルダウンリスト1'!$L$3:$L$19</definedName>
    <definedName name="プレミアムモデルP82タイプOS">'(非表示)プルダウンリスト1'!$AG$3:$AG$18</definedName>
    <definedName name="プレミアムモデルP82タイプPS">'(非表示)プルダウンリスト1'!$S$3:$S$4</definedName>
    <definedName name="プレミアムモデルP82タイプストレージ">'(非表示)プルダウンリスト1'!$O$3:$O$16</definedName>
    <definedName name="プレミアムモデルP82タイプメモリ">'(非表示)プルダウンリスト1'!$K$3:$K$13</definedName>
    <definedName name="ベーシックモデル1TBタイプOS">'(非表示)プルダウンリスト1'!$W$3:$W$12</definedName>
    <definedName name="ベーシックモデル1TBタイプメモリ">'(非表示)プルダウンリスト1'!$H$3:$H$5</definedName>
    <definedName name="ベーシックモデル250GBタイプOS">'(非表示)プルダウンリスト1'!$U$3:$U$12</definedName>
    <definedName name="ベーシックモデル250GBタイプメモリ">'(非表示)プルダウンリスト1'!$F$3:$F$5</definedName>
    <definedName name="ベーシックモデル500GBタイプOS">'(非表示)プルダウンリスト1'!$V$3:$V$12</definedName>
    <definedName name="ベーシックモデル500GBタイプメモリ">'(非表示)プルダウンリスト1'!$G$3:$G$5</definedName>
    <definedName name="監視・作業代行＿仮想" localSheetId="1">【記入例】!$B$367:$AZ$369</definedName>
    <definedName name="監視・作業代行＿仮想">専用サーバー変更申込書!$B$367:$AZ$369</definedName>
    <definedName name="監視・作業代行＿物理" localSheetId="1">【記入例】!$B$351:$AZ$366</definedName>
    <definedName name="監視・作業代行＿物理">専用サーバー変更申込書!$B$351:$AZ$366</definedName>
    <definedName name="共用ファイアウォール" localSheetId="1">【記入例】!$B$253:$AZ$271</definedName>
    <definedName name="共用ファイアウォール">専用サーバー変更申込書!$B$253:$AZ$271</definedName>
    <definedName name="共用ロードバランサ" localSheetId="1">【記入例】!$B$179:$AZ$201</definedName>
    <definedName name="共用ロードバランサ">専用サーバー変更申込書!$B$179:$AZ$201</definedName>
    <definedName name="変更サーバーモデル・タイプ">'(非表示)プルダウンリスト1'!$E$10:$E$23</definedName>
    <definedName name="変更セグメント">'(非表示)プルダウンリスト1'!$AI$7:$AI$10</definedName>
    <definedName name="変更プレミアムモデルP40タイプOS">'(非表示)プルダウンリスト1'!$X$20:$X$39</definedName>
    <definedName name="変更プレミアムモデルP40タイプPS">'(非表示)プルダウンリスト1'!$Q$6:$Q$8</definedName>
    <definedName name="変更プレミアムモデルP40タイプストレージ">'(非表示)プルダウンリスト1'!$M$18:$M$32</definedName>
    <definedName name="変更プレミアムモデルP40タイプメモリ">'(非表示)プルダウンリスト1'!$I$15:$I$26</definedName>
    <definedName name="変更プレミアムモデルP41タイプOS">'(非表示)プルダウンリスト1'!$AB$20:$AB$43</definedName>
    <definedName name="変更プレミアムモデルP41タイプPS">'(非表示)プルダウンリスト1'!$Q$10:$Q$12</definedName>
    <definedName name="変更プレミアムモデルP41タイプストレージ">'(非表示)プルダウンリスト1'!$M$34:$M$48</definedName>
    <definedName name="変更プレミアムモデルP41タイプメモリ">'(非表示)プルダウンリスト1'!$I$28:$I$39</definedName>
    <definedName name="変更プレミアムモデルP60タイプOS">'(非表示)プルダウンリスト1'!$Y$20:$Y$39</definedName>
    <definedName name="変更プレミアムモデルP60タイプPS">'(非表示)プルダウンリスト1'!$R$6:$R$8</definedName>
    <definedName name="変更プレミアムモデルP60タイプストレージ">'(非表示)プルダウンリスト1'!$N$18:$N$32</definedName>
    <definedName name="変更プレミアムモデルP60タイプメモリ">'(非表示)プルダウンリスト1'!$J$15:$J$26</definedName>
    <definedName name="変更プレミアムモデルP61タイプOS">'(非表示)プルダウンリスト1'!$AC$20:$AC$39</definedName>
    <definedName name="変更プレミアムモデルP61タイプPS">'(非表示)プルダウンリスト1'!$R$10:$R$12</definedName>
    <definedName name="変更プレミアムモデルP61タイプストレージ">'(非表示)プルダウンリスト1'!$N$34:$N$48</definedName>
    <definedName name="変更プレミアムモデルP61タイプメモリ">'(非表示)プルダウンリスト1'!$J$28:$J$39</definedName>
    <definedName name="変更プレミアムモデルP62タイプOS">'(非表示)プルダウンリスト1'!$AF$20:$AF$36</definedName>
    <definedName name="変更プレミアムモデルP62タイプPS">'(非表示)プルダウンリスト1'!$R$14:$R$16</definedName>
    <definedName name="変更プレミアムモデルP62タイプストレージ">'(非表示)プルダウンリスト1'!$N$50:$N$64</definedName>
    <definedName name="変更プレミアムモデルP62タイプメモリ">'(非表示)プルダウンリスト1'!$J$41:$J$52</definedName>
    <definedName name="変更プレミアムモデルP80_2CPUタイプOS">'(非表示)プルダウンリスト1'!$AA$20:$AA$39</definedName>
    <definedName name="変更プレミアムモデルP80_2CPUタイプPS">'(非表示)プルダウンリスト1'!$T$6:$T$8</definedName>
    <definedName name="変更プレミアムモデルP80_2CPUタイプストレージ">'(非表示)プルダウンリスト1'!$P$18:$P$32</definedName>
    <definedName name="変更プレミアムモデルP80_2CPUタイプメモリ">'(非表示)プルダウンリスト1'!$L$21:$L$38</definedName>
    <definedName name="変更プレミアムモデルP80タイプOS">'(非表示)プルダウンリスト1'!$Z$20:$Z$39</definedName>
    <definedName name="変更プレミアムモデルP80タイプPS">'(非表示)プルダウンリスト1'!$S$6:$S$8</definedName>
    <definedName name="変更プレミアムモデルP80タイプストレージ">'(非表示)プルダウンリスト1'!$O$18:$O$32</definedName>
    <definedName name="変更プレミアムモデルP80タイプメモリ">'(非表示)プルダウンリスト1'!$K$15:$K$26</definedName>
    <definedName name="変更プレミアムモデルP81_2CPUタイプOS">'(非表示)プルダウンリスト1'!$AE$20:$AE$39</definedName>
    <definedName name="変更プレミアムモデルP81_2CPUタイプPS">'(非表示)プルダウンリスト1'!$T$10:$T$12</definedName>
    <definedName name="変更プレミアムモデルP81_2CPUタイプストレージ">'(非表示)プルダウンリスト1'!$P$34:$P$48</definedName>
    <definedName name="変更プレミアムモデルP81_2CPUタイプメモリ">'(非表示)プルダウンリスト1'!$L$40:$L$57</definedName>
    <definedName name="変更プレミアムモデルP81タイプOS">'(非表示)プルダウンリスト1'!$AD$20:$AD$39</definedName>
    <definedName name="変更プレミアムモデルP81タイプPS">'(非表示)プルダウンリスト1'!$S$10:$S$12</definedName>
    <definedName name="変更プレミアムモデルP81タイプストレージ">'(非表示)プルダウンリスト1'!$O$34:$O$48</definedName>
    <definedName name="変更プレミアムモデルP81タイプメモリ">'(非表示)プルダウンリスト1'!$K$28:$K$39</definedName>
    <definedName name="変更プレミアムモデルP82_2CPUタイプOS">'(非表示)プルダウンリスト1'!$AH$20:$AH$36</definedName>
    <definedName name="変更プレミアムモデルP82_2CPUタイプPS">'(非表示)プルダウンリスト1'!$T$14:$T$16</definedName>
    <definedName name="変更プレミアムモデルP82_2CPUタイプストレージ">'(非表示)プルダウンリスト1'!$P$50:$P$64</definedName>
    <definedName name="変更プレミアムモデルP82_2CPUタイプメモリ">'(非表示)プルダウンリスト1'!$L$59:$L$76</definedName>
    <definedName name="変更プレミアムモデルP82タイプOS">'(非表示)プルダウンリスト1'!$AG$20:$AG$36</definedName>
    <definedName name="変更プレミアムモデルP82タイプPS">'(非表示)プルダウンリスト1'!$S$14:$S$16</definedName>
    <definedName name="変更プレミアムモデルP82タイプストレージ">'(非表示)プルダウンリスト1'!$O$50:$O$64</definedName>
    <definedName name="変更プレミアムモデルP82タイプメモリ">'(非表示)プルダウンリスト1'!$K$41:$K$52</definedName>
    <definedName name="変更ベーシックモデル1TBタイプOS">'(非表示)プルダウンリスト1'!$W$20:$W$39</definedName>
    <definedName name="変更ベーシックモデル1TBタイプメモリ">'(非表示)プルダウンリスト1'!$H$7:$H$10</definedName>
    <definedName name="変更ベーシックモデル250GBタイプOS">'(非表示)プルダウンリスト1'!$U$20:$U$39</definedName>
    <definedName name="変更ベーシックモデル250GBタイプメモリ">'(非表示)プルダウンリスト1'!$F$7:$F$10</definedName>
    <definedName name="変更ベーシックモデル500GBタイプOS">'(非表示)プルダウンリスト1'!$V$20:$V$39</definedName>
    <definedName name="変更ベーシックモデル500GBタイプメモリ">'(非表示)プルダウンリスト1'!$G$7:$G$10</definedName>
    <definedName name="変更後プレミアムモデルP40タイプOS">'(非表示)プルダウンリスト1'!$X$48:$X$60</definedName>
    <definedName name="変更後プレミアムモデルP41タイプOS">'(非表示)プルダウンリスト1'!$AB$48:$AB$60</definedName>
    <definedName name="変更後プレミアムモデルP60タイプOS">'(非表示)プルダウンリスト1'!$Y$48:$Y$60</definedName>
    <definedName name="変更後プレミアムモデルP61タイプOS">'(非表示)プルダウンリスト1'!$AC$48:$AC$62</definedName>
    <definedName name="変更後プレミアムモデルP62タイプOS">'(非表示)プルダウンリスト1'!$AF$48:$AF$62</definedName>
    <definedName name="変更後プレミアムモデルP80_2CPUタイプOS">'(非表示)プルダウンリスト1'!$AA$48:$AA$60</definedName>
    <definedName name="変更後プレミアムモデルP80タイプOS">'(非表示)プルダウンリスト1'!$Z$48:$Z$60</definedName>
    <definedName name="変更後プレミアムモデルP81_2CPUタイプOS">'(非表示)プルダウンリスト1'!$AE$48:$AE$62</definedName>
    <definedName name="変更後プレミアムモデルP81タイプOS">'(非表示)プルダウンリスト1'!$AD$48:$AD$62</definedName>
    <definedName name="変更後プレミアムモデルP82_2CPUタイプOS">'(非表示)プルダウンリスト1'!$AH$48:$AH$62</definedName>
    <definedName name="変更後プレミアムモデルP82タイプOS">'(非表示)プルダウンリスト1'!$AG$48:$AG$62</definedName>
    <definedName name="変更後ベーシックモデル1TBタイプOS">'(非表示)プルダウンリスト1'!$W$48:$W$58</definedName>
    <definedName name="変更後ベーシックモデル250GBタイプOS">'(非表示)プルダウンリスト1'!$U$48:$U$58</definedName>
    <definedName name="変更後ベーシックモデル500GBタイプOS">'(非表示)プルダウンリスト1'!$V$48:$V$58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J61" i="1" l="1"/>
  <c r="AJ60" i="1"/>
  <c r="AK38" i="1"/>
  <c r="AK36" i="1"/>
  <c r="AK34" i="1"/>
  <c r="AJ57" i="1"/>
  <c r="AK42" i="1"/>
  <c r="AK54" i="1"/>
  <c r="AK52" i="1"/>
  <c r="AJ56" i="1"/>
  <c r="AJ57" i="5" l="1"/>
  <c r="AJ52" i="5"/>
  <c r="AJ53" i="5"/>
  <c r="AJ54" i="5"/>
  <c r="AJ55" i="5"/>
  <c r="AJ61" i="5"/>
  <c r="AJ60" i="5"/>
  <c r="AJ56" i="5"/>
  <c r="AJ46" i="1" l="1"/>
  <c r="AE223" i="5" l="1"/>
  <c r="C208" i="1"/>
  <c r="AE223" i="1"/>
  <c r="AI196" i="1" l="1"/>
  <c r="AI186" i="1"/>
  <c r="AF142" i="5" l="1"/>
  <c r="AB270" i="5" l="1"/>
  <c r="C208" i="5"/>
  <c r="AI196" i="5"/>
  <c r="AI186" i="5"/>
  <c r="E180" i="5"/>
  <c r="AF143" i="5"/>
  <c r="AJ68" i="5"/>
  <c r="AJ66" i="5"/>
  <c r="AJ64" i="5"/>
  <c r="AW50" i="5"/>
  <c r="AJ50" i="5"/>
  <c r="AJ48" i="5"/>
  <c r="AJ44" i="5"/>
  <c r="AJ42" i="5"/>
  <c r="AJ40" i="5"/>
  <c r="AU38" i="5"/>
  <c r="AJ38" i="5"/>
  <c r="AI34" i="5"/>
  <c r="AI32" i="5"/>
  <c r="AI30" i="5"/>
  <c r="AR6" i="5"/>
  <c r="AJ48" i="1"/>
  <c r="AF142" i="1" l="1"/>
  <c r="AJ68" i="1"/>
  <c r="AJ66" i="1"/>
  <c r="AJ64" i="1"/>
  <c r="AJ44" i="1"/>
  <c r="AW54" i="1"/>
  <c r="AW42" i="1"/>
  <c r="C184" i="1" l="1"/>
  <c r="E180" i="1"/>
  <c r="AB270" i="1"/>
  <c r="AF143" i="1" l="1"/>
  <c r="AR1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s-hase</author>
    <author>櫻井　美緒ｂ</author>
  </authors>
  <commentList>
    <comment ref="AP12" authorId="0" shapeId="0" xr:uid="{00000000-0006-0000-0000-000001000000}">
      <text>
        <r>
          <rPr>
            <b/>
            <sz val="9"/>
            <color indexed="81"/>
            <rFont val="ＭＳ Ｐゴシック"/>
            <family val="3"/>
            <charset val="128"/>
          </rPr>
          <t>変更内容により、提供可能な納期が異なります。
ご希望に添えない場合もございますのでご了承ください。
変更日につきましてはサポート窓口よりご案内します。</t>
        </r>
      </text>
    </comment>
    <comment ref="AS12" authorId="0" shapeId="0" xr:uid="{00000000-0006-0000-0000-000002000000}">
      <text>
        <r>
          <rPr>
            <b/>
            <sz val="9"/>
            <color indexed="81"/>
            <rFont val="ＭＳ Ｐゴシック"/>
            <family val="3"/>
            <charset val="128"/>
          </rPr>
          <t>代表者印（丸印）または社印（角印）を押印ください。</t>
        </r>
      </text>
    </comment>
    <comment ref="I20" authorId="0" shapeId="0" xr:uid="{00000000-0006-0000-0000-000003000000}">
      <text>
        <r>
          <rPr>
            <b/>
            <sz val="9"/>
            <color indexed="81"/>
            <rFont val="ＭＳ Ｐゴシック"/>
            <family val="3"/>
            <charset val="128"/>
          </rPr>
          <t>利用責任者情報は、実際にサーバの管理をする方、利用にあたって弊社との連絡窓口となるご担当者様を登録ください。
サーバー開通やその他申請時のご連絡、サービスのメンテナンス情報、サービスの変更や利用規約の変更などのお知らせ等を、利用責任者さま宛にお送りします。</t>
        </r>
      </text>
    </comment>
    <comment ref="P24" authorId="0" shapeId="0" xr:uid="{00000000-0006-0000-0000-000004000000}">
      <text>
        <r>
          <rPr>
            <b/>
            <sz val="9"/>
            <color indexed="81"/>
            <rFont val="ＭＳ Ｐゴシック"/>
            <family val="3"/>
            <charset val="128"/>
          </rPr>
          <t>部署名も必要な場合は、会社名の後にご記入ください。</t>
        </r>
      </text>
    </comment>
    <comment ref="M34" authorId="0" shapeId="0" xr:uid="{00000000-0006-0000-0000-000005000000}">
      <text>
        <r>
          <rPr>
            <b/>
            <sz val="9"/>
            <color indexed="81"/>
            <rFont val="ＭＳ Ｐゴシック"/>
            <family val="3"/>
            <charset val="128"/>
          </rPr>
          <t>該当する場合はチェックボックスで「■」を選択ください。</t>
        </r>
      </text>
    </comment>
    <comment ref="P34" authorId="0" shapeId="0" xr:uid="{00000000-0006-0000-0000-000006000000}">
      <text>
        <r>
          <rPr>
            <b/>
            <sz val="9"/>
            <color indexed="81"/>
            <rFont val="ＭＳ Ｐゴシック"/>
            <family val="3"/>
            <charset val="128"/>
          </rPr>
          <t>サーバー増設は、現NWID内に余剰のIPアドレスがある場合のみ可能です。
IPアドレスの利用状況・余剰状況が不明の場合は、営業サポートまでお問い合わせください。</t>
        </r>
      </text>
    </comment>
    <comment ref="V40" authorId="0" shapeId="0" xr:uid="{00000000-0006-0000-0000-000007000000}">
      <text>
        <r>
          <rPr>
            <b/>
            <sz val="9"/>
            <color indexed="81"/>
            <rFont val="ＭＳ Ｐゴシック"/>
            <family val="3"/>
            <charset val="128"/>
          </rPr>
          <t>申込内容②～④について、プルダウンから内容を選択ください。
必要に応じて右側に詳細設定の案内が表示されますので、案内に従いご記入ください。
（ハイパーリンクはクリックすると記入箇所にリンクします）</t>
        </r>
      </text>
    </comment>
    <comment ref="V44" authorId="0" shapeId="0" xr:uid="{00000000-0006-0000-0000-000008000000}">
      <text>
        <r>
          <rPr>
            <b/>
            <sz val="9"/>
            <color indexed="81"/>
            <rFont val="ＭＳ Ｐゴシック"/>
            <family val="3"/>
            <charset val="128"/>
          </rPr>
          <t>「オプションを新規に申し込む」は、現NWIDのIPアドレス帯域が「/28」の場合のみ選択可。（IPアドレス帯域を変更される場合は、NWIDの解約・新規となります）
現在ロードバランサを利用していない場合のみ、「オプションを新規に申し込む」を選択ください。（①のサーバー増設または設置セグメント変更と合わせてお申し込みください）
現在ロードバランサを既に利用中で、ロードバランサ配下にサーバを増設する場合や、ロードバランサの設定変更などの場合は、「利用中の設定内容を変更する」を選択ください。
「オプションを解約する」は、ロードバランサ配下の全てのサーバーを削除する場合のみ選択可。（①のサーバーの削除または設置セグメント変更と合わせてお申し込みください）</t>
        </r>
      </text>
    </comment>
    <comment ref="V46" authorId="0" shapeId="0" xr:uid="{00000000-0006-0000-0000-000009000000}">
      <text>
        <r>
          <rPr>
            <b/>
            <sz val="9"/>
            <color indexed="81"/>
            <rFont val="ＭＳ Ｐゴシック"/>
            <family val="3"/>
            <charset val="128"/>
          </rPr>
          <t>OSで「CentOS+Plesk」をご利用のサーバーでは、「ストレージ＋ソフトウェア」はご利用になれません。</t>
        </r>
      </text>
    </comment>
    <comment ref="V48" authorId="0" shapeId="0" xr:uid="{00000000-0006-0000-0000-00000A000000}">
      <text>
        <r>
          <rPr>
            <b/>
            <sz val="9"/>
            <color indexed="81"/>
            <rFont val="ＭＳ Ｐゴシック"/>
            <family val="3"/>
            <charset val="128"/>
          </rPr>
          <t>利用中の全てのゾーンを削除する場合は「オプションを解約する」を選択ください。
一部のゾーンのみ削除する場合は「オプション新規申込・ゾーンを追加/削除する」を選択ください。</t>
        </r>
      </text>
    </comment>
    <comment ref="V56" authorId="0" shapeId="0" xr:uid="{00000000-0006-0000-0000-00000B000000}">
      <text>
        <r>
          <rPr>
            <b/>
            <sz val="9"/>
            <color indexed="81"/>
            <rFont val="ＭＳ Ｐゴシック"/>
            <family val="3"/>
            <charset val="128"/>
          </rPr>
          <t xml:space="preserve">ファイアウォールを既に利用中で、ポリシーの設定変更を行う場合は、「オーダーページ」より申請ください。
</t>
        </r>
      </text>
    </comment>
    <comment ref="V60" authorId="0" shapeId="0" xr:uid="{00000000-0006-0000-0000-00000C000000}">
      <text>
        <r>
          <rPr>
            <b/>
            <sz val="9"/>
            <color indexed="81"/>
            <rFont val="ＭＳ Ｐゴシック"/>
            <family val="3"/>
            <charset val="128"/>
          </rPr>
          <t>セキュリティ監視を既に利用中で、ファイアウォールのポリシー設定変更を行う場合は、「オーダーページ」より申請ください。
セキュリティ監視を解約される場合、</t>
        </r>
        <r>
          <rPr>
            <b/>
            <u/>
            <sz val="9"/>
            <color indexed="81"/>
            <rFont val="ＭＳ Ｐゴシック"/>
            <family val="3"/>
            <charset val="128"/>
          </rPr>
          <t>ファイアウォールも併せて解約となります</t>
        </r>
        <r>
          <rPr>
            <b/>
            <sz val="9"/>
            <color indexed="81"/>
            <rFont val="ＭＳ Ｐゴシック"/>
            <family val="3"/>
            <charset val="128"/>
          </rPr>
          <t>。
ファイアウォールを継続でご利用を希望される場合には、併せて「共用ファイアウォール」欄にて
「オプションを新規に申し込む（セキュリティ監視のFWから切り替え）」
を選択ください。</t>
        </r>
      </text>
    </comment>
    <comment ref="L77" authorId="0" shapeId="0" xr:uid="{00000000-0006-0000-0000-00000D000000}">
      <text>
        <r>
          <rPr>
            <b/>
            <sz val="9"/>
            <color indexed="81"/>
            <rFont val="ＭＳ Ｐゴシック"/>
            <family val="3"/>
            <charset val="128"/>
          </rPr>
          <t>「サーバーモデル・タイプ」ごとに各種プルダウンの内容が連動して変更しますので、必ず最初に「サーバーモデル・タイプ」をお選びください。
ベーシックモデルで「CentOS7」「RHELv.7」は選択できません。
◆現在プレミアムモデル（P62、P82、P82(2CPU））は在庫枯渇のため追加いただけません。</t>
        </r>
      </text>
    </comment>
    <comment ref="AQ77" authorId="0" shapeId="0" xr:uid="{00000000-0006-0000-0000-00000E000000}">
      <text>
        <r>
          <rPr>
            <b/>
            <sz val="9"/>
            <color indexed="81"/>
            <rFont val="ＭＳ Ｐゴシック"/>
            <family val="3"/>
            <charset val="128"/>
          </rPr>
          <t>OSで「CentOS＋Plesk」を選択したサーバーは、設置セグメントで「グローバル（LBなし）」のみお選びになれます。</t>
        </r>
      </text>
    </comment>
    <comment ref="W79" authorId="0" shapeId="0" xr:uid="{00000000-0006-0000-0000-00000F000000}">
      <text>
        <r>
          <rPr>
            <b/>
            <sz val="9"/>
            <color indexed="81"/>
            <rFont val="ＭＳ Ｐゴシック"/>
            <family val="3"/>
            <charset val="128"/>
          </rPr>
          <t>監視・作業代行オプションについて
・「プロセス・リソース監視」の申し込みには、「サービス監視」の申し込みが必須です
・「プロセス再起動代行」の申し込みには、「プロセス・リソース監視」の申し込みが必須です
・「監視・作業代行パッケージ」には、監視・作業代行のチェックボックス内の全てのメニュー
　（サービス監視、プロセス・リソース監視、プロセス再起動代行、リブート代行、リモートアクセス復旧）
　が含まれています。</t>
        </r>
      </text>
    </comment>
    <comment ref="W103" authorId="0" shapeId="0" xr:uid="{00000000-0006-0000-0000-000010000000}">
      <text>
        <r>
          <rPr>
            <b/>
            <sz val="9"/>
            <color indexed="81"/>
            <rFont val="ＭＳ Ｐゴシック"/>
            <family val="3"/>
            <charset val="128"/>
          </rPr>
          <t>変更対象の内容について、変更前の内容および変更後の内容の両方をご記入ください。</t>
        </r>
        <r>
          <rPr>
            <sz val="9"/>
            <color indexed="81"/>
            <rFont val="ＭＳ Ｐゴシック"/>
            <family val="3"/>
            <charset val="128"/>
          </rPr>
          <t xml:space="preserve">
</t>
        </r>
      </text>
    </comment>
    <comment ref="L108" authorId="0" shapeId="0" xr:uid="{00000000-0006-0000-0000-000011000000}">
      <text>
        <r>
          <rPr>
            <b/>
            <sz val="9"/>
            <color indexed="81"/>
            <rFont val="ＭＳ Ｐゴシック"/>
            <family val="3"/>
            <charset val="128"/>
          </rPr>
          <t>「サーバーモデル・タイプ」ごとに各種プルダウンの内容が連動して変更しますので、必ず最初に「サーバーモデル・タイプ」をお選びください。
サーバーモデル・タイプごとに選択できるOSが異なります。</t>
        </r>
      </text>
    </comment>
    <comment ref="K154" authorId="0" shapeId="0" xr:uid="{00000000-0006-0000-0000-000012000000}">
      <text>
        <r>
          <rPr>
            <b/>
            <sz val="9"/>
            <color indexed="81"/>
            <rFont val="ＭＳ Ｐゴシック"/>
            <family val="3"/>
            <charset val="128"/>
          </rPr>
          <t>CentOS＋Pleskは対象外です。
Linux/Windows共通の注意事項
・OSが認識する実際の容量は10パーセント程少ない状態となります。（例：250GBの場合は230GB程度）
・容量の減少をご考慮の上、パーティション設計をお願いします。
・「プロセス・リソース監視」オプションを合わせてお申し込みの場合、分割したパーティションそれぞれにディスク監視を行います。ディスク監視を行わないよう変更されたい場合は、WebARENA 専用サーバー 担当者までお問い合わせください。
・「パーティション名」を入力されない場合、同じ行の「容量」と「単位」に指定された内容はクリアされます。</t>
        </r>
      </text>
    </comment>
    <comment ref="AD154" authorId="0" shapeId="0" xr:uid="{00000000-0006-0000-0000-000013000000}">
      <text>
        <r>
          <rPr>
            <b/>
            <sz val="9"/>
            <color indexed="81"/>
            <rFont val="ＭＳ Ｐゴシック"/>
            <family val="3"/>
            <charset val="128"/>
          </rPr>
          <t>OSがLinuxの場合の注意事項
・[/（ルート）] には「残り全て」が割り当てられますが、OSが認識する実際の容量は10パーセント程少ない状態となりますので、容量の減少をご考慮の上、パーティション設計をお願いします。
・[/（ルート）] と [/boot] の合計容量が、2TBを超えないよう設定ください。
・「パーティション名」に [/usr] を指定される場合、「容量」が15GB以上になるよう指定してください。
・[/usr] を指定されない場合は [/（ルート）] の残り容量が15GB以上になるよう調整してください。
・[/bin]、[/etc]、[/root]、[/sbin] を分割すると問題が発生する恐れがあります。</t>
        </r>
      </text>
    </comment>
    <comment ref="AY154" authorId="0" shapeId="0" xr:uid="{00000000-0006-0000-0000-000014000000}">
      <text>
        <r>
          <rPr>
            <b/>
            <sz val="9"/>
            <color indexed="81"/>
            <rFont val="ＭＳ Ｐゴシック"/>
            <family val="3"/>
            <charset val="128"/>
          </rPr>
          <t>OSがWindowsの場合の注意事項
・ブートパーティションはCドライブ固定となります。分割する「パーティション名」は [F]～[U] ドライブの範囲でご指定ください。
・メモリ変更・増設オプションをお申し込みの場合は、以下の式で求められるCドライブ最低容量を下回らないようご指定ください。
・Cドライブ最低容量 ＝ 40GB ＋ 搭載メモリ容量合計 × 3
・サーバー開通後にお客さまにてパーティション分割はなさらないよう、お願いいたします。</t>
        </r>
      </text>
    </comment>
    <comment ref="E180" authorId="0" shapeId="0" xr:uid="{00000000-0006-0000-0000-000015000000}">
      <text>
        <r>
          <rPr>
            <b/>
            <sz val="9"/>
            <color indexed="81"/>
            <rFont val="ＭＳ Ｐゴシック"/>
            <family val="3"/>
            <charset val="128"/>
          </rPr>
          <t>変更対象の項目のチェックを□から■に変更してください。</t>
        </r>
      </text>
    </comment>
    <comment ref="T203" authorId="0" shapeId="0" xr:uid="{00000000-0006-0000-0000-000016000000}">
      <text>
        <r>
          <rPr>
            <b/>
            <sz val="9"/>
            <color indexed="81"/>
            <rFont val="ＭＳ Ｐゴシック"/>
            <family val="3"/>
            <charset val="128"/>
          </rPr>
          <t>・OSがCentOS＋Pleskのサーバーは「ストレージ＋バックアップソフトウェア（Advanced）のメニューはお申込み頂けません。</t>
        </r>
      </text>
    </comment>
    <comment ref="M207" authorId="0" shapeId="0" xr:uid="{00000000-0006-0000-0000-000017000000}">
      <text>
        <r>
          <rPr>
            <b/>
            <sz val="9"/>
            <color indexed="81"/>
            <rFont val="ＭＳ Ｐゴシック"/>
            <family val="3"/>
            <charset val="128"/>
          </rPr>
          <t>バックアップを行いたいサーバーを「バックアップ対象サーバー名」に記載し、その管理サーバーを「管理サーバー名」に記載ください。
・OSがWindowsの場合は、バックアップ対象サーバーが自身の管理サーバーになります。</t>
        </r>
      </text>
    </comment>
    <comment ref="T223" authorId="0" shapeId="0" xr:uid="{00000000-0006-0000-0000-000018000000}">
      <text>
        <r>
          <rPr>
            <b/>
            <sz val="9"/>
            <color indexed="81"/>
            <rFont val="ＭＳ Ｐゴシック"/>
            <family val="3"/>
            <charset val="128"/>
          </rPr>
          <t>ストレージのみをご利用の場合は、チェックを入れない場合はNTTPCでの確認作業を行いません。お客さまにて確認作業を実施ください。
バックアップソフトウェア有の場合は、チェックを入れない場合は作業をお受けすることができませんのでご了承ください（確認事項へ同意の上でのお申し込みが必須になります）。</t>
        </r>
      </text>
    </comment>
    <comment ref="M227" authorId="0" shapeId="0" xr:uid="{00000000-0006-0000-0000-000019000000}">
      <text>
        <r>
          <rPr>
            <b/>
            <sz val="9"/>
            <color indexed="81"/>
            <rFont val="ＭＳ Ｐゴシック"/>
            <family val="3"/>
            <charset val="128"/>
          </rPr>
          <t>バックアップを行いたいサーバーを「バックアップ対象サーバー名」に記載し、その管理サーバーを「管理サーバー名」に記載ください。
・OSがWindowsの場合は、バックアップ対象サーバーが自身の管理サーバーになります。</t>
        </r>
      </text>
    </comment>
    <comment ref="O239" authorId="0" shapeId="0" xr:uid="{00000000-0006-0000-0000-00001A000000}">
      <text>
        <r>
          <rPr>
            <b/>
            <sz val="9"/>
            <color indexed="81"/>
            <rFont val="ＭＳ Ｐゴシック"/>
            <family val="3"/>
            <charset val="128"/>
          </rPr>
          <t>オプションの新規申込またはゾーンの追加の場合には「追加」を、オプションの解約またはゾーンの削除の場合は「削除」のチェックを「■」にし、対象ゾーン名をご記入ください。</t>
        </r>
      </text>
    </comment>
    <comment ref="K250" authorId="0" shapeId="0" xr:uid="{00000000-0006-0000-0000-00001B000000}">
      <text>
        <r>
          <rPr>
            <b/>
            <sz val="9"/>
            <color indexed="81"/>
            <rFont val="ＭＳ Ｐゴシック"/>
            <family val="3"/>
            <charset val="128"/>
          </rPr>
          <t>サーバーを増設する場合で、サーバー間LAN接続を申し込む場合はご記入ください。
申し込まない場合は空欄で結構です。</t>
        </r>
      </text>
    </comment>
    <comment ref="X257" authorId="0" shapeId="0" xr:uid="{00000000-0006-0000-0000-00001C000000}">
      <text/>
    </comment>
    <comment ref="AG257" authorId="0" shapeId="0" xr:uid="{00000000-0006-0000-0000-00001D000000}">
      <text>
        <r>
          <rPr>
            <b/>
            <sz val="9"/>
            <color indexed="81"/>
            <rFont val="ＭＳ Ｐゴシック"/>
            <family val="3"/>
            <charset val="128"/>
          </rPr>
          <t>IIPアドレスは、ホスト指定・マスク指定ともに可能です。
・ホスト指定：　192.168.0.1　（1つのIPアドレスのみ設定）
・マスク指定：　192.168.0.1/29　（指定範囲内の全てのIPアドレスを設定）</t>
        </r>
      </text>
    </comment>
    <comment ref="AP257" authorId="0" shapeId="0" xr:uid="{00000000-0006-0000-0000-00001E000000}">
      <text>
        <r>
          <rPr>
            <b/>
            <sz val="9"/>
            <color indexed="81"/>
            <rFont val="ＭＳ Ｐゴシック"/>
            <family val="3"/>
            <charset val="128"/>
          </rPr>
          <t>FTPをご利用の場合、機器側でステートフルインスペクション機能が働くため、ポート番号の指定は不要です。</t>
        </r>
      </text>
    </comment>
    <comment ref="AL270" authorId="0" shapeId="0" xr:uid="{00000000-0006-0000-0000-00001F000000}">
      <text/>
    </comment>
    <comment ref="K272" authorId="0" shapeId="0" xr:uid="{00000000-0006-0000-0000-000020000000}">
      <text>
        <r>
          <rPr>
            <b/>
            <sz val="9"/>
            <color indexed="81"/>
            <rFont val="ＭＳ Ｐゴシック"/>
            <family val="3"/>
            <charset val="128"/>
          </rPr>
          <t>利用中の設定変更の場合、
セキュリティ監視のパラメータシートは、「変更後の設定内容」をご記入ください。</t>
        </r>
      </text>
    </comment>
    <comment ref="K277" authorId="1" shapeId="0" xr:uid="{00000000-0006-0000-0000-000021000000}">
      <text>
        <r>
          <rPr>
            <b/>
            <sz val="9"/>
            <color indexed="81"/>
            <rFont val="ＭＳ Ｐゴシック"/>
            <family val="3"/>
            <charset val="128"/>
          </rPr>
          <t>WAFをお申し込みの場合で、IPアドレスの拡張およびWAF追加が無い場合には、サーバーに割当のIPアドレスを設定いたします。</t>
        </r>
      </text>
    </comment>
    <comment ref="M294" authorId="0" shapeId="0" xr:uid="{00000000-0006-0000-0000-000022000000}">
      <text>
        <r>
          <rPr>
            <b/>
            <sz val="9"/>
            <color indexed="81"/>
            <rFont val="ＭＳ Ｐゴシック"/>
            <family val="3"/>
            <charset val="128"/>
          </rPr>
          <t>メニュー選択で「シルバー」を選択の場合は、セキュリティインシデントの検知時に電話にてご連絡します。
電話連絡が不要の場合は、「電話連絡不要」のチェックボックスを「■」で選択ください。</t>
        </r>
      </text>
    </comment>
    <comment ref="K321" authorId="0" shapeId="0" xr:uid="{00000000-0006-0000-0000-000023000000}">
      <text>
        <r>
          <rPr>
            <b/>
            <sz val="9"/>
            <color indexed="81"/>
            <rFont val="ＭＳ Ｐゴシック"/>
            <family val="3"/>
            <charset val="128"/>
          </rPr>
          <t>利用中の設定変更の場合、Web改ざん検知サービスのパラメータシートは、「変更後の設定内容」をご記入ください。</t>
        </r>
      </text>
    </comment>
    <comment ref="X351" authorId="0" shapeId="0" xr:uid="{00000000-0006-0000-0000-000024000000}">
      <text>
        <r>
          <rPr>
            <b/>
            <sz val="9"/>
            <color indexed="81"/>
            <rFont val="ＭＳ Ｐゴシック"/>
            <family val="3"/>
            <charset val="128"/>
          </rPr>
          <t xml:space="preserve">監視・作業代行オプションについて
・「プロセス・リソース監視」の申し込みには、「サービス監視」の申し込みが必須です
・「プロセス再起動代行」の申し込みには、「プロセス・リソース監視」の申し込みが必須です
・「監視・作業代行パッケージ」には、監視・作業代行のチェックボックス内の全てのメニュー
　（サービス監視、プロセス・リソース監視、プロセス再起動代行、リブート代行、リモートアクセス復旧）
　が含まれています。
</t>
        </r>
      </text>
    </comment>
    <comment ref="M367" authorId="0" shapeId="0" xr:uid="{00000000-0006-0000-0000-000025000000}">
      <text>
        <r>
          <rPr>
            <b/>
            <sz val="9"/>
            <color indexed="81"/>
            <rFont val="ＭＳ Ｐゴシック"/>
            <family val="3"/>
            <charset val="128"/>
          </rPr>
          <t>・Windows Server Datacenter Editionをご利用の場合のみお申し込みになれます。
・NTTPCが提供する「仮想OSイメージファイル」を使用して作成した仮想マシンかつ、NTTPCの提供するIPアドレスのみが監視の対象です。
利用中の設定変更の場合、
監視・作業代行＜仮想マシン＞のパラメータシートは、
「変更後の設定内容」をご記入ください。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s-hase</author>
    <author>櫻井　美緒ｂ</author>
  </authors>
  <commentList>
    <comment ref="AP8" authorId="0" shapeId="0" xr:uid="{00000000-0006-0000-0100-000001000000}">
      <text>
        <r>
          <rPr>
            <b/>
            <sz val="9"/>
            <color indexed="81"/>
            <rFont val="ＭＳ Ｐゴシック"/>
            <family val="3"/>
            <charset val="128"/>
          </rPr>
          <t>変更内容により、提供可能な納期が異なります。
ご希望に添えない場合もございますのでご了承ください。
変更日につきましてはサポート窓口よりご案内します。</t>
        </r>
      </text>
    </comment>
    <comment ref="AS8" authorId="0" shapeId="0" xr:uid="{00000000-0006-0000-0100-000002000000}">
      <text>
        <r>
          <rPr>
            <b/>
            <sz val="9"/>
            <color indexed="81"/>
            <rFont val="ＭＳ Ｐゴシック"/>
            <family val="3"/>
            <charset val="128"/>
          </rPr>
          <t>代表者印（丸印）または社印（角印）を押印ください。</t>
        </r>
      </text>
    </comment>
    <comment ref="I16" authorId="0" shapeId="0" xr:uid="{00000000-0006-0000-0100-000003000000}">
      <text>
        <r>
          <rPr>
            <b/>
            <sz val="9"/>
            <color indexed="81"/>
            <rFont val="ＭＳ Ｐゴシック"/>
            <family val="3"/>
            <charset val="128"/>
          </rPr>
          <t>利用責任者情報は、実際にサーバの管理をする方、利用にあたって弊社との連絡窓口となるご担当者様を登録ください。
サーバー開通やその他申請時のご連絡、サービスのメンテナンス情報、サービスの変更や利用規約の変更などのお知らせ等を、利用責任者さま宛にお送りします。</t>
        </r>
      </text>
    </comment>
    <comment ref="P20" authorId="0" shapeId="0" xr:uid="{00000000-0006-0000-0100-000004000000}">
      <text>
        <r>
          <rPr>
            <b/>
            <sz val="9"/>
            <color indexed="81"/>
            <rFont val="ＭＳ Ｐゴシック"/>
            <family val="3"/>
            <charset val="128"/>
          </rPr>
          <t>部署名も必要な場合は、会社名の後にご記入ください。</t>
        </r>
      </text>
    </comment>
    <comment ref="M30" authorId="0" shapeId="0" xr:uid="{00000000-0006-0000-0100-000005000000}">
      <text>
        <r>
          <rPr>
            <b/>
            <sz val="9"/>
            <color indexed="81"/>
            <rFont val="ＭＳ Ｐゴシック"/>
            <family val="3"/>
            <charset val="128"/>
          </rPr>
          <t>該当する場合はチェックボックスで「■」を選択ください。</t>
        </r>
      </text>
    </comment>
    <comment ref="P30" authorId="0" shapeId="0" xr:uid="{00000000-0006-0000-0100-000006000000}">
      <text>
        <r>
          <rPr>
            <b/>
            <sz val="9"/>
            <color indexed="81"/>
            <rFont val="ＭＳ Ｐゴシック"/>
            <family val="3"/>
            <charset val="128"/>
          </rPr>
          <t>サーバー増設は、現NWID内に余剰のIPアドレスがある場合のみ可能です。
IPアドレスの利用状況・余剰状況が不明の場合は、営業サポートまでお問い合わせください。</t>
        </r>
      </text>
    </comment>
    <comment ref="V36" authorId="0" shapeId="0" xr:uid="{00000000-0006-0000-0100-000007000000}">
      <text>
        <r>
          <rPr>
            <b/>
            <sz val="9"/>
            <color indexed="81"/>
            <rFont val="ＭＳ Ｐゴシック"/>
            <family val="3"/>
            <charset val="128"/>
          </rPr>
          <t>申込内容②～④について、プルダウンから内容を選択ください。
必要に応じて右側に詳細設定の案内が表示されますので、（ハイパーリンクはクリックすると記入箇所にリンクします）案内に従いご記入ください。</t>
        </r>
      </text>
    </comment>
    <comment ref="V40" authorId="0" shapeId="0" xr:uid="{00000000-0006-0000-0100-000008000000}">
      <text>
        <r>
          <rPr>
            <b/>
            <sz val="9"/>
            <color indexed="81"/>
            <rFont val="ＭＳ Ｐゴシック"/>
            <family val="3"/>
            <charset val="128"/>
          </rPr>
          <t>「オプションを新規に申し込む」は、現NWIDのIPアドレス帯域が「/28」の場合のみ選択可。（IPアドレス帯域を変更される場合は、NWIDの解約・新規となります）
現在ロードバランサを利用していない場合のみ、「オプションを新規に申し込む」を選択ください。（①のサーバー増設または設置セグメント変更と合わせてお申し込みください）
現在ロードバランサを既に利用中で、ロードバランサ配下にサーバを増設する場合や、ロードバランサの設定変更などの場合は、「利用中の設定内容を変更する」を選択ください。
「オプションを解約する」は、ロードバランサ配下の全てのサーバーを削除する場合のみ選択可。（①のサーバーの削除または設置セグメント変更と合わせてお申し込みください）</t>
        </r>
      </text>
    </comment>
    <comment ref="V44" authorId="0" shapeId="0" xr:uid="{00000000-0006-0000-0100-000009000000}">
      <text>
        <r>
          <rPr>
            <b/>
            <sz val="9"/>
            <color indexed="81"/>
            <rFont val="ＭＳ Ｐゴシック"/>
            <family val="3"/>
            <charset val="128"/>
          </rPr>
          <t>利用中の全てのゾーンを削除する場合は「オプションを解約する」を選択ください。
一部のゾーンのみ削除する場合は「オプション新規申込・ゾーンを追加/削除する」を選択ください。</t>
        </r>
      </text>
    </comment>
    <comment ref="V52" authorId="0" shapeId="0" xr:uid="{00000000-0006-0000-0100-00000A000000}">
      <text>
        <r>
          <rPr>
            <b/>
            <sz val="9"/>
            <color indexed="81"/>
            <rFont val="ＭＳ Ｐゴシック"/>
            <family val="3"/>
            <charset val="128"/>
          </rPr>
          <t>ファイアウォールを既に利用中で、ポリシーの設定変更を行う場合は、「オーダーページ」より申請ください。</t>
        </r>
      </text>
    </comment>
    <comment ref="V54" authorId="0" shapeId="0" xr:uid="{00000000-0006-0000-0100-00000B000000}">
      <text>
        <r>
          <rPr>
            <b/>
            <sz val="9"/>
            <color indexed="81"/>
            <rFont val="ＭＳ Ｐゴシック"/>
            <family val="3"/>
            <charset val="128"/>
          </rPr>
          <t>セキュリティ監視を既に利用中で、ファイアウォールのポリシー設定変更を行う場合は、「オーダーページ」より申請ください。</t>
        </r>
      </text>
    </comment>
    <comment ref="V56" authorId="0" shapeId="0" xr:uid="{00000000-0006-0000-0100-00000C000000}">
      <text>
        <r>
          <rPr>
            <b/>
            <sz val="9"/>
            <color indexed="81"/>
            <rFont val="ＭＳ Ｐゴシック"/>
            <family val="3"/>
            <charset val="128"/>
          </rPr>
          <t xml:space="preserve">ファイアウォールを既に利用中で、ポリシーの設定変更を行う場合は、「オーダーページ」より申請ください。
</t>
        </r>
      </text>
    </comment>
    <comment ref="V60" authorId="0" shapeId="0" xr:uid="{00000000-0006-0000-0100-00000D000000}">
      <text>
        <r>
          <rPr>
            <b/>
            <sz val="9"/>
            <color indexed="81"/>
            <rFont val="ＭＳ Ｐゴシック"/>
            <family val="3"/>
            <charset val="128"/>
          </rPr>
          <t>セキュリティ監視を既に利用中で、ファイアウォールのポリシー設定変更を行う場合は、「オーダーページ」より申請ください。
セキュリティ監視を解約される場合、ファイアウォールも併せて解約となります。
ファイアウォールを継続でご利用を希望される場合には、併せて「共用ファイアウォール」欄にて
「オプションを新規に申し込む（セキュリティ監視のFWから切り替え）」
を選択ください。</t>
        </r>
      </text>
    </comment>
    <comment ref="L77" authorId="0" shapeId="0" xr:uid="{00000000-0006-0000-0100-00000E000000}">
      <text>
        <r>
          <rPr>
            <b/>
            <sz val="9"/>
            <color indexed="81"/>
            <rFont val="ＭＳ Ｐゴシック"/>
            <family val="3"/>
            <charset val="128"/>
          </rPr>
          <t xml:space="preserve">「サーバーモデル・タイプ」ごとに各種プルダウンの内容が連動して変更しますので、必ず最初に「サーバーモデル・タイプ」をお選びください。
</t>
        </r>
        <r>
          <rPr>
            <b/>
            <sz val="9"/>
            <color indexed="10"/>
            <rFont val="ＭＳ Ｐゴシック"/>
            <family val="3"/>
            <charset val="128"/>
          </rPr>
          <t>※ベーシックモデルで「CentOS7」「RHELv.7」は選択できません。</t>
        </r>
      </text>
    </comment>
    <comment ref="AQ77" authorId="0" shapeId="0" xr:uid="{00000000-0006-0000-0100-00000F000000}">
      <text>
        <r>
          <rPr>
            <b/>
            <sz val="9"/>
            <color indexed="81"/>
            <rFont val="ＭＳ Ｐゴシック"/>
            <family val="3"/>
            <charset val="128"/>
          </rPr>
          <t>OSで「CentOS＋Plesk」を選択したサーバーは、設置セグメントで「グローバル（LBなし）」のみお選びになれます。</t>
        </r>
      </text>
    </comment>
    <comment ref="W79" authorId="0" shapeId="0" xr:uid="{00000000-0006-0000-0100-000010000000}">
      <text>
        <r>
          <rPr>
            <b/>
            <sz val="9"/>
            <color indexed="81"/>
            <rFont val="ＭＳ Ｐゴシック"/>
            <family val="3"/>
            <charset val="128"/>
          </rPr>
          <t>監視・作業代行オプションについて
・「プロセス・リソース監視」の申し込みには、「サービス監視」の申し込みが必須です
・「プロセス再起動代行」の申し込みには、「プロセス・リソース監視」の申し込みが必須です
・「監視・作業代行パッケージ」には、監視・作業代行のチェックボックス内の全てのメニュー
　（サービス監視、プロセス・リソース監視、プロセス再起動代行、リブート代行、リモートアク
　セス復旧）が含まれています。</t>
        </r>
      </text>
    </comment>
    <comment ref="W103" authorId="0" shapeId="0" xr:uid="{00000000-0006-0000-0100-000011000000}">
      <text>
        <r>
          <rPr>
            <b/>
            <sz val="9"/>
            <color indexed="81"/>
            <rFont val="ＭＳ Ｐゴシック"/>
            <family val="3"/>
            <charset val="128"/>
          </rPr>
          <t>変更対象の内容について、変更前の内容および変更後の内容の両方をご記入ください。</t>
        </r>
        <r>
          <rPr>
            <sz val="9"/>
            <color indexed="81"/>
            <rFont val="ＭＳ Ｐゴシック"/>
            <family val="3"/>
            <charset val="128"/>
          </rPr>
          <t xml:space="preserve">
</t>
        </r>
      </text>
    </comment>
    <comment ref="L108" authorId="0" shapeId="0" xr:uid="{00000000-0006-0000-0100-000012000000}">
      <text>
        <r>
          <rPr>
            <b/>
            <sz val="9"/>
            <color indexed="81"/>
            <rFont val="ＭＳ Ｐゴシック"/>
            <family val="3"/>
            <charset val="128"/>
          </rPr>
          <t>「サーバーモデル・タイプ」ごとに各種プルダウンの内容が連動して変更しますので、必ず最初に「サーバーモデル・タイプ」をお選びください。サーバーモデル・タイプごとに選択できるOSが異なります。</t>
        </r>
      </text>
    </comment>
    <comment ref="K154" authorId="0" shapeId="0" xr:uid="{00000000-0006-0000-0100-000013000000}">
      <text>
        <r>
          <rPr>
            <b/>
            <sz val="9"/>
            <color indexed="81"/>
            <rFont val="ＭＳ Ｐゴシック"/>
            <family val="3"/>
            <charset val="128"/>
          </rPr>
          <t>CentOS＋Pleskは対象外です。
Linux/Windows共通の注意事項
・OSが認識する実際の容量は10パーセント程少ない状態となります。（例：250GBの場合は230GB程度）
・容量の減少をご考慮の上、パーティション設計をお願いします。
・「プロセス・リソース監視」オプションを合わせてお申し込みの場合、分割したパーティションそれぞれにディスク監視を行います。ディスク監視を行わないよう変更されたい場合は、WebARENA 専用サーバー 担当者までお問い合わせください。
・「パーティション名」を入力されない場合、同じ行の「容量」と「単位」に指定された内容はクリアされます。</t>
        </r>
      </text>
    </comment>
    <comment ref="AD154" authorId="0" shapeId="0" xr:uid="{00000000-0006-0000-0100-000014000000}">
      <text>
        <r>
          <rPr>
            <b/>
            <sz val="9"/>
            <color indexed="81"/>
            <rFont val="ＭＳ Ｐゴシック"/>
            <family val="3"/>
            <charset val="128"/>
          </rPr>
          <t>OSがLinuxの場合の注意事項
・[/（ルート）] には「残り全て」が割り当てられますが、OSが認識する実際の容量は10パーセント程少ない状態となりますので、容量の減少をご考慮の上、パーティション設計をお願いします。
・[/（ルート）] と [/boot] の合計容量が、2TBを超えないよう設定ください。
・「パーティション名」に [/usr] を指定される場合、「容量」が15GB以上になるよう指定してください。
・[/usr] を指定されない場合は [/（ルート）] の残り容量が15GB以上になるよう調整してください。
・[/bin]、[/etc]、[/root]、[/sbin] を分割すると問題が発生する恐れがあります。</t>
        </r>
      </text>
    </comment>
    <comment ref="AY154" authorId="0" shapeId="0" xr:uid="{00000000-0006-0000-0100-000015000000}">
      <text>
        <r>
          <rPr>
            <b/>
            <sz val="9"/>
            <color indexed="81"/>
            <rFont val="ＭＳ Ｐゴシック"/>
            <family val="3"/>
            <charset val="128"/>
          </rPr>
          <t>OSがWindowsの場合の注意事項
・ブートパーティションはCドライブ固定となります。分割する「パーティション名」は [F]～[U] ドライブの範囲でご指定ください。
・メモリ変更・増設オプションをお申し込みの場合は、以下の式で求められるCドライブ最低容量を下回らないようご指定ください。
・Cドライブ最低容量 ＝ 40GB ＋ 搭載メモリ容量合計 × 3
・サーバー開通後にお客さまにてパーティション分割はなさらないよう、お願いいたします。</t>
        </r>
      </text>
    </comment>
    <comment ref="E180" authorId="0" shapeId="0" xr:uid="{00000000-0006-0000-0100-000016000000}">
      <text>
        <r>
          <rPr>
            <b/>
            <sz val="9"/>
            <color indexed="81"/>
            <rFont val="ＭＳ Ｐゴシック"/>
            <family val="3"/>
            <charset val="128"/>
          </rPr>
          <t>変更対象の項目について、チェックを□から■に変更してください。</t>
        </r>
      </text>
    </comment>
    <comment ref="T203" authorId="0" shapeId="0" xr:uid="{00000000-0006-0000-0100-000017000000}">
      <text>
        <r>
          <rPr>
            <b/>
            <sz val="9"/>
            <color indexed="81"/>
            <rFont val="ＭＳ Ｐゴシック"/>
            <family val="3"/>
            <charset val="128"/>
          </rPr>
          <t>・OSがCentOS＋Pleskのサーバーは、「ストレージ＋バックアップソフトウェア（Advanced）のメニューは対象外となります。</t>
        </r>
      </text>
    </comment>
    <comment ref="M207" authorId="0" shapeId="0" xr:uid="{00000000-0006-0000-0100-000018000000}">
      <text>
        <r>
          <rPr>
            <b/>
            <sz val="9"/>
            <color indexed="81"/>
            <rFont val="ＭＳ Ｐゴシック"/>
            <family val="3"/>
            <charset val="128"/>
          </rPr>
          <t>バックアップを行いたいサーバーを「バックアップ対象サーバー名」に記載し、その管理サーバーを「管理サーバー名」に記載ください。
・OSがWindowsの場合は、バックアップ対象サーバーが自身の管理サーバーになります。</t>
        </r>
      </text>
    </comment>
    <comment ref="T223" authorId="0" shapeId="0" xr:uid="{00000000-0006-0000-0100-000019000000}">
      <text>
        <r>
          <rPr>
            <b/>
            <sz val="9"/>
            <color indexed="81"/>
            <rFont val="ＭＳ Ｐゴシック"/>
            <family val="3"/>
            <charset val="128"/>
          </rPr>
          <t>ストレージのみをご利用の場合は、チェックを入れない場合はNTTPCでの確認作業を行いません。お客さまにて確認作業を実施ください。
バックアップソフトウェア有の場合は、チェックを入れない場合は作業をお受けすることができませんのでご了承ください（確認事項へ同意の上でのお申し込みが必須になります）。</t>
        </r>
      </text>
    </comment>
    <comment ref="M227" authorId="0" shapeId="0" xr:uid="{00000000-0006-0000-0100-00001A000000}">
      <text>
        <r>
          <rPr>
            <b/>
            <sz val="9"/>
            <color indexed="81"/>
            <rFont val="ＭＳ Ｐゴシック"/>
            <family val="3"/>
            <charset val="128"/>
          </rPr>
          <t>バックアップを行いたいサーバーを「バックアップ対象サーバー名」に記載し、その管理サーバーを「管理サーバー名」に記載ください。
・OSがWindowsの場合は、バックアップ対象サーバーが自身の管理サーバーになります。</t>
        </r>
      </text>
    </comment>
    <comment ref="O239" authorId="0" shapeId="0" xr:uid="{00000000-0006-0000-0100-00001B000000}">
      <text>
        <r>
          <rPr>
            <b/>
            <sz val="9"/>
            <color indexed="81"/>
            <rFont val="ＭＳ Ｐゴシック"/>
            <family val="3"/>
            <charset val="128"/>
          </rPr>
          <t>オプションの新規申込またはゾーンの追加の場合には「追加」を、オプションの解約またはゾーンの削除の場合は「削除」のチェックを「■」にし、対象ゾーン名をご記入ください。</t>
        </r>
      </text>
    </comment>
    <comment ref="K250" authorId="0" shapeId="0" xr:uid="{00000000-0006-0000-0100-00001C000000}">
      <text>
        <r>
          <rPr>
            <b/>
            <sz val="9"/>
            <color indexed="81"/>
            <rFont val="ＭＳ Ｐゴシック"/>
            <family val="3"/>
            <charset val="128"/>
          </rPr>
          <t>サーバーを増設する場合で、サーバー間LAN接続を申し込む場合はご記入ください。
申し込まない場合は空欄で結構です。</t>
        </r>
      </text>
    </comment>
    <comment ref="X257" authorId="0" shapeId="0" xr:uid="{00000000-0006-0000-0100-00001D000000}">
      <text/>
    </comment>
    <comment ref="AG257" authorId="0" shapeId="0" xr:uid="{00000000-0006-0000-0100-00001E000000}">
      <text>
        <r>
          <rPr>
            <b/>
            <sz val="9"/>
            <color indexed="81"/>
            <rFont val="ＭＳ Ｐゴシック"/>
            <family val="3"/>
            <charset val="128"/>
          </rPr>
          <t>IIPアドレスは、ホスト指定・マスク指定ともに可能です。
・ホスト指定：　192.168.0.1　（1つのIPアドレスのみ設定）
・マスク指定：　192.168.0.1/29　（指定範囲内の全てのIPアドレスを設定）</t>
        </r>
      </text>
    </comment>
    <comment ref="AP257" authorId="0" shapeId="0" xr:uid="{00000000-0006-0000-0100-00001F000000}">
      <text>
        <r>
          <rPr>
            <b/>
            <sz val="9"/>
            <color indexed="81"/>
            <rFont val="ＭＳ Ｐゴシック"/>
            <family val="3"/>
            <charset val="128"/>
          </rPr>
          <t>FTPをご利用の場合、機器側でステートフルインスペクション機能が働くため、ポート番号の指定は不要です。</t>
        </r>
      </text>
    </comment>
    <comment ref="AL270" authorId="0" shapeId="0" xr:uid="{00000000-0006-0000-0100-000020000000}">
      <text/>
    </comment>
    <comment ref="K272" authorId="0" shapeId="0" xr:uid="{00000000-0006-0000-0100-000021000000}">
      <text>
        <r>
          <rPr>
            <b/>
            <sz val="9"/>
            <color indexed="81"/>
            <rFont val="ＭＳ Ｐゴシック"/>
            <family val="3"/>
            <charset val="128"/>
          </rPr>
          <t>利用中の設定変更の場合、
セキュリティ監視のパラメータシートは、「変更後の設定内容」をご記入ください。</t>
        </r>
      </text>
    </comment>
    <comment ref="K277" authorId="1" shapeId="0" xr:uid="{00000000-0006-0000-0100-000022000000}">
      <text>
        <r>
          <rPr>
            <b/>
            <sz val="9"/>
            <color indexed="81"/>
            <rFont val="ＭＳ Ｐゴシック"/>
            <family val="3"/>
            <charset val="128"/>
          </rPr>
          <t>●WAFをお申し込みの場合で、IPアドレスの拡張およびWAF追加が無い場合には、サーバーに割当のIPアドレスを設定いたします。</t>
        </r>
        <r>
          <rPr>
            <sz val="9"/>
            <color indexed="81"/>
            <rFont val="ＭＳ Ｐゴシック"/>
            <family val="3"/>
            <charset val="128"/>
          </rPr>
          <t xml:space="preserve">
</t>
        </r>
      </text>
    </comment>
    <comment ref="M294" authorId="0" shapeId="0" xr:uid="{00000000-0006-0000-0100-000023000000}">
      <text>
        <r>
          <rPr>
            <b/>
            <sz val="9"/>
            <color indexed="81"/>
            <rFont val="ＭＳ Ｐゴシック"/>
            <family val="3"/>
            <charset val="128"/>
          </rPr>
          <t>メニュー選択で「シルバー」を選択の場合は、セキュリティインシデントの検知時に電話にてご連絡します。
電話連絡が不要の場合は、「電話連絡不要」のチェックボックスを「■」で選択ください。</t>
        </r>
      </text>
    </comment>
    <comment ref="K321" authorId="0" shapeId="0" xr:uid="{00000000-0006-0000-0100-000024000000}">
      <text>
        <r>
          <rPr>
            <b/>
            <sz val="9"/>
            <color indexed="81"/>
            <rFont val="ＭＳ Ｐゴシック"/>
            <family val="3"/>
            <charset val="128"/>
          </rPr>
          <t>利用中の設定変更の場合、
Web改ざん検知サービスのパラメータシートは、「変更後の設定内容」をご記入ください。</t>
        </r>
      </text>
    </comment>
    <comment ref="X351" authorId="0" shapeId="0" xr:uid="{00000000-0006-0000-0100-000025000000}">
      <text>
        <r>
          <rPr>
            <b/>
            <sz val="9"/>
            <color indexed="81"/>
            <rFont val="ＭＳ Ｐゴシック"/>
            <family val="3"/>
            <charset val="128"/>
          </rPr>
          <t>監視・作業代行オプションについて
・「プロセス・リソース監視」の申し込みには、「サービス監視」の申し込みが必須です
・「プロセス再起動代行」の申し込みには、「プロセス・リソース監視」の申し込みが必須です
・「監視・作業代行パッケージ」には、監視・作業代行のチェックボックス内の全てのメニュー
　（サービス監視、プロセス・リソース監視、プロセス再起動代行、リブート代行、リモート
　アクセス復旧）が含まれています。</t>
        </r>
      </text>
    </comment>
    <comment ref="M367" authorId="0" shapeId="0" xr:uid="{00000000-0006-0000-0100-000026000000}">
      <text>
        <r>
          <rPr>
            <b/>
            <sz val="9"/>
            <color indexed="81"/>
            <rFont val="ＭＳ Ｐゴシック"/>
            <family val="3"/>
            <charset val="128"/>
          </rPr>
          <t>・Windows Server Datacenter Editionをご利用の場合のみお申し込みになれます。
・NTTPCが提供する「仮想OSイメージファイル」を使用して作成した仮想マシンかつ、NTTPCの提供するIPアドレスのみが監視の対象です。
利用中の設定変更の場合、
監視・作業代行＜仮想マシン＞のパラメータシートは、「変更後の設定内容」をご記入ください。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s-hase</author>
  </authors>
  <commentList>
    <comment ref="E2" authorId="0" shapeId="0" xr:uid="{00000000-0006-0000-0200-000001000000}">
      <text>
        <r>
          <rPr>
            <b/>
            <sz val="9"/>
            <color indexed="81"/>
            <rFont val="ＭＳ Ｐゴシック"/>
            <family val="3"/>
            <charset val="128"/>
          </rPr>
          <t>水色＝変更後（新規と同じ）
ピンク＝変更前（過去を含む）</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櫻井　美緒ｂ</author>
  </authors>
  <commentList>
    <comment ref="J2" authorId="0" shapeId="0" xr:uid="{00000000-0006-0000-0300-000001000000}">
      <text>
        <r>
          <rPr>
            <b/>
            <sz val="10"/>
            <color indexed="81"/>
            <rFont val="ＭＳ Ｐゴシック"/>
            <family val="3"/>
            <charset val="128"/>
          </rPr>
          <t>O列とvlookupで連動しているので項目追加時には注意</t>
        </r>
        <r>
          <rPr>
            <sz val="10"/>
            <color indexed="81"/>
            <rFont val="ＭＳ Ｐゴシック"/>
            <family val="3"/>
            <charset val="128"/>
          </rPr>
          <t xml:space="preserve">
</t>
        </r>
      </text>
    </comment>
    <comment ref="K2" authorId="0" shapeId="0" xr:uid="{00000000-0006-0000-0300-000002000000}">
      <text>
        <r>
          <rPr>
            <b/>
            <sz val="10"/>
            <color indexed="81"/>
            <rFont val="ＭＳ Ｐゴシック"/>
            <family val="3"/>
            <charset val="128"/>
          </rPr>
          <t xml:space="preserve">P列とvlookupで連動しているので項目追加時には注意
</t>
        </r>
      </text>
    </comment>
    <comment ref="O2" authorId="0" shapeId="0" xr:uid="{00000000-0006-0000-0300-000003000000}">
      <text>
        <r>
          <rPr>
            <b/>
            <sz val="9"/>
            <color indexed="81"/>
            <rFont val="ＭＳ Ｐゴシック"/>
            <family val="3"/>
            <charset val="128"/>
          </rPr>
          <t xml:space="preserve">J列「共用ファイアウォール」の項目を
</t>
        </r>
      </text>
    </comment>
    <comment ref="P2" authorId="0" shapeId="0" xr:uid="{00000000-0006-0000-0300-000004000000}">
      <text>
        <r>
          <rPr>
            <b/>
            <sz val="9"/>
            <color indexed="81"/>
            <rFont val="ＭＳ Ｐゴシック"/>
            <family val="3"/>
            <charset val="128"/>
          </rPr>
          <t>K列「セキュリティ監視」の項目をもとにvlookで連動しているので行ズレないように</t>
        </r>
      </text>
    </comment>
  </commentList>
</comments>
</file>

<file path=xl/sharedStrings.xml><?xml version="1.0" encoding="utf-8"?>
<sst xmlns="http://schemas.openxmlformats.org/spreadsheetml/2006/main" count="2829" uniqueCount="775">
  <si>
    <t>株式会社　NTTPCコミュニケーションズ　行</t>
    <rPh sb="0" eb="4">
      <t>カブシキガイシャ</t>
    </rPh>
    <rPh sb="21" eb="22">
      <t>イ</t>
    </rPh>
    <phoneticPr fontId="1"/>
  </si>
  <si>
    <t>＜契約情報＞</t>
    <rPh sb="1" eb="3">
      <t>ケイヤク</t>
    </rPh>
    <rPh sb="3" eb="5">
      <t>ジョウホウ</t>
    </rPh>
    <phoneticPr fontId="1"/>
  </si>
  <si>
    <t>①</t>
    <phoneticPr fontId="1"/>
  </si>
  <si>
    <t>お申し込み年月日</t>
    <rPh sb="1" eb="2">
      <t>モウ</t>
    </rPh>
    <rPh sb="3" eb="4">
      <t>コ</t>
    </rPh>
    <rPh sb="5" eb="8">
      <t>ネンガッピ</t>
    </rPh>
    <phoneticPr fontId="1"/>
  </si>
  <si>
    <t>③</t>
    <phoneticPr fontId="1"/>
  </si>
  <si>
    <t>契約者</t>
    <rPh sb="0" eb="3">
      <t>ケイヤクシャ</t>
    </rPh>
    <phoneticPr fontId="1"/>
  </si>
  <si>
    <t>②</t>
    <phoneticPr fontId="1"/>
  </si>
  <si>
    <t>会社名</t>
    <rPh sb="0" eb="3">
      <t>カイシャメイ</t>
    </rPh>
    <phoneticPr fontId="1"/>
  </si>
  <si>
    <t>代表者名</t>
    <rPh sb="0" eb="3">
      <t>ダイヒョウシャ</t>
    </rPh>
    <rPh sb="3" eb="4">
      <t>メイ</t>
    </rPh>
    <phoneticPr fontId="1"/>
  </si>
  <si>
    <t>登記住所</t>
    <rPh sb="0" eb="2">
      <t>トウキ</t>
    </rPh>
    <rPh sb="2" eb="4">
      <t>ジュウショ</t>
    </rPh>
    <phoneticPr fontId="1"/>
  </si>
  <si>
    <t>〒</t>
    <phoneticPr fontId="1"/>
  </si>
  <si>
    <t>④</t>
    <phoneticPr fontId="1"/>
  </si>
  <si>
    <t>利用責任者</t>
    <rPh sb="0" eb="2">
      <t>リヨウ</t>
    </rPh>
    <rPh sb="2" eb="5">
      <t>セキニンシャ</t>
    </rPh>
    <phoneticPr fontId="1"/>
  </si>
  <si>
    <t>③契約者登記住所と同じ</t>
    <rPh sb="1" eb="3">
      <t>ケイヤク</t>
    </rPh>
    <rPh sb="3" eb="4">
      <t>モノ</t>
    </rPh>
    <rPh sb="4" eb="6">
      <t>トウキ</t>
    </rPh>
    <rPh sb="6" eb="8">
      <t>ジュウショ</t>
    </rPh>
    <rPh sb="9" eb="10">
      <t>オナ</t>
    </rPh>
    <phoneticPr fontId="1"/>
  </si>
  <si>
    <t>その他の住所（次の欄にご記入ください）</t>
    <rPh sb="2" eb="3">
      <t>タ</t>
    </rPh>
    <rPh sb="4" eb="6">
      <t>ジュウショ</t>
    </rPh>
    <rPh sb="7" eb="8">
      <t>ツギ</t>
    </rPh>
    <rPh sb="9" eb="10">
      <t>ラン</t>
    </rPh>
    <rPh sb="12" eb="14">
      <t>キニュウ</t>
    </rPh>
    <phoneticPr fontId="1"/>
  </si>
  <si>
    <t>住所</t>
    <rPh sb="0" eb="2">
      <t>ジュウショ</t>
    </rPh>
    <phoneticPr fontId="1"/>
  </si>
  <si>
    <t>フリガナ</t>
    <phoneticPr fontId="1"/>
  </si>
  <si>
    <t>氏名</t>
    <rPh sb="0" eb="2">
      <t>シメイ</t>
    </rPh>
    <phoneticPr fontId="1"/>
  </si>
  <si>
    <t>E-mail</t>
    <phoneticPr fontId="1"/>
  </si>
  <si>
    <t>TEL</t>
    <phoneticPr fontId="1"/>
  </si>
  <si>
    <t>⑤</t>
    <phoneticPr fontId="1"/>
  </si>
  <si>
    <t>パーティション設定</t>
    <rPh sb="7" eb="9">
      <t>セッテイ</t>
    </rPh>
    <phoneticPr fontId="1"/>
  </si>
  <si>
    <t>共用ファイアウォール</t>
    <rPh sb="0" eb="2">
      <t>キョウヨウ</t>
    </rPh>
    <phoneticPr fontId="1"/>
  </si>
  <si>
    <t>共用ロードバランサ</t>
    <rPh sb="0" eb="2">
      <t>キョウヨウ</t>
    </rPh>
    <phoneticPr fontId="1"/>
  </si>
  <si>
    <t>セキュリティ監視</t>
    <rPh sb="6" eb="8">
      <t>カンシ</t>
    </rPh>
    <phoneticPr fontId="1"/>
  </si>
  <si>
    <t>バックアップサービス</t>
    <phoneticPr fontId="1"/>
  </si>
  <si>
    <t>サーバー間LAN接続</t>
    <rPh sb="4" eb="5">
      <t>アイダ</t>
    </rPh>
    <rPh sb="8" eb="10">
      <t>セツゾク</t>
    </rPh>
    <phoneticPr fontId="1"/>
  </si>
  <si>
    <t>運用オプション</t>
    <rPh sb="0" eb="2">
      <t>ウンヨウ</t>
    </rPh>
    <phoneticPr fontId="1"/>
  </si>
  <si>
    <t>DNSアウトソーシング</t>
    <phoneticPr fontId="1"/>
  </si>
  <si>
    <t>Web改ざん検知サービス</t>
    <rPh sb="3" eb="4">
      <t>カイ</t>
    </rPh>
    <rPh sb="6" eb="8">
      <t>ケンチ</t>
    </rPh>
    <phoneticPr fontId="1"/>
  </si>
  <si>
    <t>＜申込内容＞</t>
    <rPh sb="1" eb="3">
      <t>モウシコ</t>
    </rPh>
    <rPh sb="3" eb="5">
      <t>ナイヨウ</t>
    </rPh>
    <phoneticPr fontId="1"/>
  </si>
  <si>
    <t>⑦</t>
    <phoneticPr fontId="1"/>
  </si>
  <si>
    <t>＜IPアドレスデータシート＞</t>
    <phoneticPr fontId="1"/>
  </si>
  <si>
    <t>優先順位1</t>
    <rPh sb="0" eb="2">
      <t>ユウセン</t>
    </rPh>
    <rPh sb="2" eb="4">
      <t>ジュンイ</t>
    </rPh>
    <phoneticPr fontId="1"/>
  </si>
  <si>
    <t>平日9時～18時</t>
    <rPh sb="0" eb="2">
      <t>ヘイジツ</t>
    </rPh>
    <rPh sb="3" eb="4">
      <t>ジ</t>
    </rPh>
    <rPh sb="7" eb="8">
      <t>ジ</t>
    </rPh>
    <phoneticPr fontId="1"/>
  </si>
  <si>
    <t>平日18時～翌9時</t>
    <rPh sb="0" eb="2">
      <t>ヘイジツ</t>
    </rPh>
    <rPh sb="4" eb="5">
      <t>ジ</t>
    </rPh>
    <rPh sb="6" eb="7">
      <t>ヨク</t>
    </rPh>
    <rPh sb="8" eb="9">
      <t>ジ</t>
    </rPh>
    <phoneticPr fontId="1"/>
  </si>
  <si>
    <t>休日・祝日</t>
    <rPh sb="0" eb="2">
      <t>キュウジツ</t>
    </rPh>
    <rPh sb="3" eb="5">
      <t>シュクジツ</t>
    </rPh>
    <phoneticPr fontId="1"/>
  </si>
  <si>
    <t>サーバーモデル・タイプ</t>
    <phoneticPr fontId="1"/>
  </si>
  <si>
    <t>メモリ変更・追加</t>
    <rPh sb="3" eb="5">
      <t>ヘンコウ</t>
    </rPh>
    <rPh sb="6" eb="8">
      <t>ツイカ</t>
    </rPh>
    <phoneticPr fontId="1"/>
  </si>
  <si>
    <t>内蔵ストレージ変更・追加</t>
    <rPh sb="0" eb="2">
      <t>ナイゾウ</t>
    </rPh>
    <rPh sb="7" eb="9">
      <t>ヘンコウ</t>
    </rPh>
    <rPh sb="10" eb="12">
      <t>ツイカ</t>
    </rPh>
    <phoneticPr fontId="1"/>
  </si>
  <si>
    <t>OS</t>
    <phoneticPr fontId="1"/>
  </si>
  <si>
    <t>Wen改ざん検知サービス</t>
    <rPh sb="3" eb="4">
      <t>カイ</t>
    </rPh>
    <rPh sb="6" eb="8">
      <t>ケンチ</t>
    </rPh>
    <phoneticPr fontId="1"/>
  </si>
  <si>
    <t>②</t>
    <phoneticPr fontId="1"/>
  </si>
  <si>
    <t>③</t>
    <phoneticPr fontId="1"/>
  </si>
  <si>
    <t>新規登録</t>
    <rPh sb="0" eb="2">
      <t>シンキ</t>
    </rPh>
    <rPh sb="2" eb="4">
      <t>トウロク</t>
    </rPh>
    <phoneticPr fontId="1"/>
  </si>
  <si>
    <t>新規登録（②運用責任者情報と同じ）</t>
    <rPh sb="0" eb="2">
      <t>シンキ</t>
    </rPh>
    <rPh sb="2" eb="4">
      <t>トウロク</t>
    </rPh>
    <rPh sb="6" eb="8">
      <t>ウンヨウ</t>
    </rPh>
    <rPh sb="8" eb="11">
      <t>セキニンシャ</t>
    </rPh>
    <rPh sb="11" eb="13">
      <t>ジョウホウ</t>
    </rPh>
    <rPh sb="14" eb="15">
      <t>オナ</t>
    </rPh>
    <phoneticPr fontId="1"/>
  </si>
  <si>
    <t>申し込む</t>
    <rPh sb="0" eb="1">
      <t>モウ</t>
    </rPh>
    <rPh sb="2" eb="3">
      <t>コ</t>
    </rPh>
    <phoneticPr fontId="1"/>
  </si>
  <si>
    <t>Linuxサーバーの場合</t>
    <rPh sb="10" eb="12">
      <t>バアイ</t>
    </rPh>
    <phoneticPr fontId="1"/>
  </si>
  <si>
    <t>Windowsサーバーの場合</t>
    <rPh sb="12" eb="14">
      <t>バアイ</t>
    </rPh>
    <phoneticPr fontId="1"/>
  </si>
  <si>
    <t>対象サーバー</t>
    <rPh sb="0" eb="2">
      <t>タイショウ</t>
    </rPh>
    <phoneticPr fontId="1"/>
  </si>
  <si>
    <t>設定内容</t>
    <rPh sb="0" eb="2">
      <t>セッテイ</t>
    </rPh>
    <rPh sb="2" eb="4">
      <t>ナイヨウ</t>
    </rPh>
    <phoneticPr fontId="1"/>
  </si>
  <si>
    <t>パーティション名</t>
    <rPh sb="7" eb="8">
      <t>メイ</t>
    </rPh>
    <phoneticPr fontId="1"/>
  </si>
  <si>
    <t>容量</t>
    <rPh sb="0" eb="2">
      <t>ヨウリョウ</t>
    </rPh>
    <phoneticPr fontId="1"/>
  </si>
  <si>
    <t>単位</t>
    <rPh sb="0" eb="2">
      <t>タンイ</t>
    </rPh>
    <phoneticPr fontId="1"/>
  </si>
  <si>
    <t>【必須】</t>
    <rPh sb="1" eb="3">
      <t>ヒッス</t>
    </rPh>
    <phoneticPr fontId="1"/>
  </si>
  <si>
    <t>Cドライブ</t>
    <phoneticPr fontId="1"/>
  </si>
  <si>
    <t>/</t>
    <phoneticPr fontId="1"/>
  </si>
  <si>
    <t>【推奨】</t>
    <rPh sb="1" eb="3">
      <t>スイショウ</t>
    </rPh>
    <phoneticPr fontId="1"/>
  </si>
  <si>
    <t>/boot</t>
    <phoneticPr fontId="1"/>
  </si>
  <si>
    <t>swap</t>
    <phoneticPr fontId="1"/>
  </si>
  <si>
    <t>/　（ルート）</t>
    <phoneticPr fontId="1"/>
  </si>
  <si>
    <t>ドライブ</t>
    <phoneticPr fontId="1"/>
  </si>
  <si>
    <t>GB</t>
    <phoneticPr fontId="1"/>
  </si>
  <si>
    <t>HTTP：80</t>
    <phoneticPr fontId="1"/>
  </si>
  <si>
    <t>HTTPS：443</t>
    <phoneticPr fontId="1"/>
  </si>
  <si>
    <t>FTP：21</t>
    <phoneticPr fontId="1"/>
  </si>
  <si>
    <t>SMTP：25</t>
    <phoneticPr fontId="1"/>
  </si>
  <si>
    <t>POP3：110</t>
    <phoneticPr fontId="1"/>
  </si>
  <si>
    <t>パーシステンス</t>
    <phoneticPr fontId="1"/>
  </si>
  <si>
    <t>管理サーバー名</t>
    <rPh sb="0" eb="2">
      <t>カンリ</t>
    </rPh>
    <rPh sb="6" eb="7">
      <t>メイ</t>
    </rPh>
    <phoneticPr fontId="1"/>
  </si>
  <si>
    <t>バックアップ対象サーバー名</t>
    <rPh sb="6" eb="8">
      <t>タイショウ</t>
    </rPh>
    <rPh sb="12" eb="13">
      <t>メイ</t>
    </rPh>
    <phoneticPr fontId="1"/>
  </si>
  <si>
    <t>（正引き）</t>
    <rPh sb="1" eb="2">
      <t>タダ</t>
    </rPh>
    <rPh sb="2" eb="3">
      <t>ヒ</t>
    </rPh>
    <phoneticPr fontId="1"/>
  </si>
  <si>
    <t>接続内容</t>
    <rPh sb="0" eb="2">
      <t>セツゾク</t>
    </rPh>
    <rPh sb="2" eb="4">
      <t>ナイヨウ</t>
    </rPh>
    <phoneticPr fontId="1"/>
  </si>
  <si>
    <t>インシデントメール連絡先</t>
    <rPh sb="9" eb="12">
      <t>レンラクサキ</t>
    </rPh>
    <phoneticPr fontId="1"/>
  </si>
  <si>
    <t>故障メール連絡先</t>
    <rPh sb="0" eb="2">
      <t>コショウ</t>
    </rPh>
    <rPh sb="5" eb="8">
      <t>レンラクサキ</t>
    </rPh>
    <phoneticPr fontId="1"/>
  </si>
  <si>
    <t>レポート他メール連絡先</t>
    <rPh sb="4" eb="5">
      <t>ホカ</t>
    </rPh>
    <rPh sb="8" eb="11">
      <t>レンラクサキ</t>
    </rPh>
    <phoneticPr fontId="1"/>
  </si>
  <si>
    <t>電話連絡先</t>
    <rPh sb="0" eb="2">
      <t>デンワ</t>
    </rPh>
    <rPh sb="2" eb="5">
      <t>レンラクサキ</t>
    </rPh>
    <phoneticPr fontId="1"/>
  </si>
  <si>
    <t>TEL</t>
    <phoneticPr fontId="1"/>
  </si>
  <si>
    <t>監視・監視作業代行＜仮想マシン＞</t>
    <rPh sb="0" eb="2">
      <t>カンシ</t>
    </rPh>
    <rPh sb="3" eb="5">
      <t>カンシ</t>
    </rPh>
    <rPh sb="5" eb="7">
      <t>サギョウ</t>
    </rPh>
    <rPh sb="7" eb="9">
      <t>ダイコウ</t>
    </rPh>
    <rPh sb="10" eb="12">
      <t>カソウ</t>
    </rPh>
    <phoneticPr fontId="1"/>
  </si>
  <si>
    <t>詳細設定</t>
    <rPh sb="0" eb="2">
      <t>ショウサイ</t>
    </rPh>
    <rPh sb="2" eb="4">
      <t>セッテイ</t>
    </rPh>
    <phoneticPr fontId="1"/>
  </si>
  <si>
    <t>Web登録情報#1</t>
    <rPh sb="3" eb="5">
      <t>トウロク</t>
    </rPh>
    <rPh sb="5" eb="7">
      <t>ジョウホウ</t>
    </rPh>
    <phoneticPr fontId="1"/>
  </si>
  <si>
    <t>Web登録情報#2</t>
    <rPh sb="3" eb="5">
      <t>トウロク</t>
    </rPh>
    <rPh sb="5" eb="7">
      <t>ジョウホウ</t>
    </rPh>
    <phoneticPr fontId="1"/>
  </si>
  <si>
    <t>Web登録情報#3</t>
    <rPh sb="3" eb="5">
      <t>トウロク</t>
    </rPh>
    <rPh sb="5" eb="7">
      <t>ジョウホウ</t>
    </rPh>
    <phoneticPr fontId="1"/>
  </si>
  <si>
    <t>解析開始URL</t>
    <rPh sb="0" eb="2">
      <t>カイセキ</t>
    </rPh>
    <rPh sb="2" eb="4">
      <t>カイシ</t>
    </rPh>
    <phoneticPr fontId="1"/>
  </si>
  <si>
    <t>登録ドメイン01</t>
    <rPh sb="0" eb="2">
      <t>トウロク</t>
    </rPh>
    <phoneticPr fontId="1"/>
  </si>
  <si>
    <t>登録ドメイン02</t>
    <rPh sb="0" eb="2">
      <t>トウロク</t>
    </rPh>
    <phoneticPr fontId="1"/>
  </si>
  <si>
    <t>登録ドメイン03</t>
    <rPh sb="0" eb="2">
      <t>トウロク</t>
    </rPh>
    <phoneticPr fontId="1"/>
  </si>
  <si>
    <t>登録ドメイン04</t>
    <rPh sb="0" eb="2">
      <t>トウロク</t>
    </rPh>
    <phoneticPr fontId="1"/>
  </si>
  <si>
    <t>登録ドメイン05</t>
    <rPh sb="0" eb="2">
      <t>トウロク</t>
    </rPh>
    <phoneticPr fontId="1"/>
  </si>
  <si>
    <t>登録ドメイン06</t>
    <rPh sb="0" eb="2">
      <t>トウロク</t>
    </rPh>
    <phoneticPr fontId="1"/>
  </si>
  <si>
    <t>登録ドメイン07</t>
    <rPh sb="0" eb="2">
      <t>トウロク</t>
    </rPh>
    <phoneticPr fontId="1"/>
  </si>
  <si>
    <t>登録ドメイン08</t>
    <rPh sb="0" eb="2">
      <t>トウロク</t>
    </rPh>
    <phoneticPr fontId="1"/>
  </si>
  <si>
    <t>登録ドメイン09</t>
    <rPh sb="0" eb="2">
      <t>トウロク</t>
    </rPh>
    <phoneticPr fontId="1"/>
  </si>
  <si>
    <t>登録ドメイン10</t>
    <rPh sb="0" eb="2">
      <t>トウロク</t>
    </rPh>
    <phoneticPr fontId="1"/>
  </si>
  <si>
    <t>※プラン選択で、診断ページ数100ページ、300ページを選択された場合は、登録可能なドメインは5つまでです（登録ドメイン06以降は記載不要です）。</t>
    <rPh sb="4" eb="6">
      <t>センタク</t>
    </rPh>
    <rPh sb="8" eb="10">
      <t>シンダン</t>
    </rPh>
    <rPh sb="13" eb="14">
      <t>スウ</t>
    </rPh>
    <rPh sb="28" eb="30">
      <t>センタク</t>
    </rPh>
    <rPh sb="33" eb="35">
      <t>バアイ</t>
    </rPh>
    <rPh sb="37" eb="39">
      <t>トウロク</t>
    </rPh>
    <rPh sb="39" eb="41">
      <t>カノウ</t>
    </rPh>
    <rPh sb="54" eb="56">
      <t>トウロク</t>
    </rPh>
    <rPh sb="62" eb="64">
      <t>イコウ</t>
    </rPh>
    <rPh sb="65" eb="67">
      <t>キサイ</t>
    </rPh>
    <rPh sb="67" eb="69">
      <t>フヨウ</t>
    </rPh>
    <phoneticPr fontId="1"/>
  </si>
  <si>
    <t>対象仮想マシン台数</t>
    <rPh sb="0" eb="2">
      <t>タイショウ</t>
    </rPh>
    <rPh sb="2" eb="4">
      <t>カソウ</t>
    </rPh>
    <rPh sb="7" eb="9">
      <t>ダイスウ</t>
    </rPh>
    <phoneticPr fontId="1"/>
  </si>
  <si>
    <t>メニュー選択</t>
    <rPh sb="4" eb="6">
      <t>センタク</t>
    </rPh>
    <phoneticPr fontId="1"/>
  </si>
  <si>
    <t>年</t>
    <rPh sb="0" eb="1">
      <t>ネン</t>
    </rPh>
    <phoneticPr fontId="1"/>
  </si>
  <si>
    <t>月</t>
    <rPh sb="0" eb="1">
      <t>ガツ</t>
    </rPh>
    <phoneticPr fontId="1"/>
  </si>
  <si>
    <t>日</t>
    <rPh sb="0" eb="1">
      <t>ニチ</t>
    </rPh>
    <phoneticPr fontId="1"/>
  </si>
  <si>
    <t>－</t>
    <phoneticPr fontId="1"/>
  </si>
  <si>
    <t>代表
者印</t>
    <rPh sb="0" eb="2">
      <t>ダイヒョウ</t>
    </rPh>
    <rPh sb="3" eb="4">
      <t>シャ</t>
    </rPh>
    <rPh sb="4" eb="5">
      <t>イン</t>
    </rPh>
    <phoneticPr fontId="1"/>
  </si>
  <si>
    <t>■</t>
    <phoneticPr fontId="1"/>
  </si>
  <si>
    <t>平日9時～18時と同じ</t>
    <rPh sb="0" eb="2">
      <t>ヘイジツ</t>
    </rPh>
    <rPh sb="3" eb="4">
      <t>ジ</t>
    </rPh>
    <rPh sb="7" eb="8">
      <t>ジ</t>
    </rPh>
    <rPh sb="9" eb="10">
      <t>オナ</t>
    </rPh>
    <phoneticPr fontId="1"/>
  </si>
  <si>
    <t>平日18時～翌9時と同じ</t>
    <rPh sb="0" eb="2">
      <t>ヘイジツ</t>
    </rPh>
    <rPh sb="4" eb="5">
      <t>ジ</t>
    </rPh>
    <rPh sb="6" eb="7">
      <t>ヨク</t>
    </rPh>
    <rPh sb="8" eb="9">
      <t>ジ</t>
    </rPh>
    <rPh sb="10" eb="11">
      <t>オナ</t>
    </rPh>
    <phoneticPr fontId="1"/>
  </si>
  <si>
    <t>選択肢</t>
    <rPh sb="0" eb="3">
      <t>センタクシ</t>
    </rPh>
    <phoneticPr fontId="1"/>
  </si>
  <si>
    <t>□</t>
    <phoneticPr fontId="1"/>
  </si>
  <si>
    <t>/29</t>
    <phoneticPr fontId="1"/>
  </si>
  <si>
    <t>/28</t>
    <phoneticPr fontId="1"/>
  </si>
  <si>
    <t>12ヵ月契約Aプラン</t>
    <phoneticPr fontId="1"/>
  </si>
  <si>
    <t>12ヵ月契約Bプラン</t>
    <phoneticPr fontId="1"/>
  </si>
  <si>
    <t>3ヵ月契約プラン</t>
    <phoneticPr fontId="1"/>
  </si>
  <si>
    <t>④～⑦の選択肢</t>
    <rPh sb="4" eb="7">
      <t>センタクシ</t>
    </rPh>
    <phoneticPr fontId="1"/>
  </si>
  <si>
    <t>申し込まない</t>
    <rPh sb="0" eb="1">
      <t>モウ</t>
    </rPh>
    <rPh sb="2" eb="3">
      <t>コ</t>
    </rPh>
    <phoneticPr fontId="1"/>
  </si>
  <si>
    <t>申し込む（12ヵ月契約）</t>
    <rPh sb="0" eb="1">
      <t>モウ</t>
    </rPh>
    <rPh sb="2" eb="3">
      <t>コ</t>
    </rPh>
    <rPh sb="8" eb="9">
      <t>ゲツ</t>
    </rPh>
    <rPh sb="9" eb="11">
      <t>ケイヤク</t>
    </rPh>
    <phoneticPr fontId="1"/>
  </si>
  <si>
    <t>申し込む（1ヵ月契約）</t>
    <rPh sb="0" eb="1">
      <t>モウ</t>
    </rPh>
    <rPh sb="2" eb="3">
      <t>コ</t>
    </rPh>
    <rPh sb="7" eb="8">
      <t>ゲツ</t>
    </rPh>
    <rPh sb="8" eb="10">
      <t>ケイヤク</t>
    </rPh>
    <phoneticPr fontId="1"/>
  </si>
  <si>
    <t>監視/作業代行</t>
    <rPh sb="0" eb="2">
      <t>カンシ</t>
    </rPh>
    <rPh sb="3" eb="5">
      <t>サギョウ</t>
    </rPh>
    <rPh sb="5" eb="7">
      <t>ダイコウ</t>
    </rPh>
    <phoneticPr fontId="1"/>
  </si>
  <si>
    <t>設置セグメント</t>
    <rPh sb="0" eb="2">
      <t>セッチ</t>
    </rPh>
    <phoneticPr fontId="1"/>
  </si>
  <si>
    <t>ベーシックモデル250GBタイプ</t>
    <phoneticPr fontId="1"/>
  </si>
  <si>
    <t>ベーシックモデル500GBタイプ</t>
    <phoneticPr fontId="1"/>
  </si>
  <si>
    <t>ベーシックモデル1TBタイプ</t>
    <phoneticPr fontId="1"/>
  </si>
  <si>
    <t>プレミアムモデルP62タイプ</t>
    <phoneticPr fontId="1"/>
  </si>
  <si>
    <t>プレミアムモデルP82タイプ</t>
    <phoneticPr fontId="1"/>
  </si>
  <si>
    <t>4GB（標準）</t>
    <rPh sb="4" eb="6">
      <t>ヒョウジュン</t>
    </rPh>
    <phoneticPr fontId="1"/>
  </si>
  <si>
    <t>8GB</t>
    <phoneticPr fontId="1"/>
  </si>
  <si>
    <t>16GB</t>
    <phoneticPr fontId="1"/>
  </si>
  <si>
    <t>SAS300GB×2,RAID1（標準）</t>
    <rPh sb="17" eb="19">
      <t>ヒョウジュン</t>
    </rPh>
    <phoneticPr fontId="1"/>
  </si>
  <si>
    <t>16GB（標準）</t>
    <rPh sb="5" eb="7">
      <t>ヒョウジュン</t>
    </rPh>
    <phoneticPr fontId="1"/>
  </si>
  <si>
    <t>24GB</t>
    <phoneticPr fontId="1"/>
  </si>
  <si>
    <t>32GB</t>
    <phoneticPr fontId="1"/>
  </si>
  <si>
    <t>40GB</t>
    <phoneticPr fontId="1"/>
  </si>
  <si>
    <t>48GB</t>
    <phoneticPr fontId="1"/>
  </si>
  <si>
    <t>56GB</t>
    <phoneticPr fontId="1"/>
  </si>
  <si>
    <t>64GB</t>
    <phoneticPr fontId="1"/>
  </si>
  <si>
    <t>72GB</t>
    <phoneticPr fontId="1"/>
  </si>
  <si>
    <t>80GB</t>
    <phoneticPr fontId="1"/>
  </si>
  <si>
    <t>88GB</t>
    <phoneticPr fontId="1"/>
  </si>
  <si>
    <t>96GB</t>
    <phoneticPr fontId="1"/>
  </si>
  <si>
    <t>SAS300GB×3,RAID5</t>
    <phoneticPr fontId="1"/>
  </si>
  <si>
    <t>SAS300GB×4,RAID5</t>
    <phoneticPr fontId="1"/>
  </si>
  <si>
    <t>SAS300GB×5,RAID5</t>
    <phoneticPr fontId="1"/>
  </si>
  <si>
    <t>SAS300GB×6,RAID5</t>
    <phoneticPr fontId="1"/>
  </si>
  <si>
    <t>SAS300GB×7,RAID5</t>
    <phoneticPr fontId="1"/>
  </si>
  <si>
    <t>SAS300GB×8,RAID5</t>
    <phoneticPr fontId="1"/>
  </si>
  <si>
    <t>SAS900GB×2,RAID1</t>
    <phoneticPr fontId="1"/>
  </si>
  <si>
    <t>SAS900GB×3,RAID5</t>
    <phoneticPr fontId="1"/>
  </si>
  <si>
    <t>SAS900GB×4,RAID5</t>
    <phoneticPr fontId="1"/>
  </si>
  <si>
    <t>SAS900GB×5,RAID5</t>
    <phoneticPr fontId="1"/>
  </si>
  <si>
    <t>SAS900GB×6,RAID5</t>
    <phoneticPr fontId="1"/>
  </si>
  <si>
    <t>SAS900GB×7,RAID5</t>
    <phoneticPr fontId="1"/>
  </si>
  <si>
    <t>SAS900GB×8,RAID5</t>
    <phoneticPr fontId="1"/>
  </si>
  <si>
    <t>Ping監視のみ（標準）</t>
    <rPh sb="4" eb="6">
      <t>カンシ</t>
    </rPh>
    <rPh sb="9" eb="11">
      <t>ヒョウジュン</t>
    </rPh>
    <phoneticPr fontId="1"/>
  </si>
  <si>
    <t>監視・作業代行パッケージを申し込む</t>
    <rPh sb="0" eb="2">
      <t>カンシ</t>
    </rPh>
    <rPh sb="3" eb="5">
      <t>サギョウ</t>
    </rPh>
    <rPh sb="5" eb="7">
      <t>ダイコウ</t>
    </rPh>
    <rPh sb="13" eb="14">
      <t>モウ</t>
    </rPh>
    <rPh sb="15" eb="16">
      <t>コ</t>
    </rPh>
    <phoneticPr fontId="1"/>
  </si>
  <si>
    <t>サービス監視を申し込む</t>
    <rPh sb="4" eb="6">
      <t>カンシ</t>
    </rPh>
    <phoneticPr fontId="1"/>
  </si>
  <si>
    <t>サービス監視＋プロセス・リソース監視を申し込む</t>
    <rPh sb="4" eb="6">
      <t>カンシ</t>
    </rPh>
    <rPh sb="16" eb="18">
      <t>カンシ</t>
    </rPh>
    <phoneticPr fontId="1"/>
  </si>
  <si>
    <t>サービス監視＋プロセス・リソース監視＋プロセス再起動代行を申し込む</t>
    <rPh sb="4" eb="6">
      <t>カンシ</t>
    </rPh>
    <rPh sb="16" eb="18">
      <t>カンシ</t>
    </rPh>
    <rPh sb="23" eb="26">
      <t>サイキドウ</t>
    </rPh>
    <rPh sb="26" eb="28">
      <t>ダイコウ</t>
    </rPh>
    <phoneticPr fontId="1"/>
  </si>
  <si>
    <t>リブート代行を申し込む</t>
    <phoneticPr fontId="1"/>
  </si>
  <si>
    <t>リモートアクセス復旧代行を申し込む</t>
    <rPh sb="8" eb="10">
      <t>フッキュウ</t>
    </rPh>
    <phoneticPr fontId="1"/>
  </si>
  <si>
    <t>リブート代行＋リモートアクセス復旧代行を申し込む</t>
    <phoneticPr fontId="1"/>
  </si>
  <si>
    <t>パワーサプライ</t>
    <phoneticPr fontId="1"/>
  </si>
  <si>
    <t>メールアドレス1</t>
    <phoneticPr fontId="1"/>
  </si>
  <si>
    <t>メールアドレス2</t>
    <phoneticPr fontId="1"/>
  </si>
  <si>
    <t>メールアドレス3</t>
    <phoneticPr fontId="1"/>
  </si>
  <si>
    <t>【必須】</t>
    <rPh sb="1" eb="3">
      <t>ヒッス</t>
    </rPh>
    <phoneticPr fontId="1"/>
  </si>
  <si>
    <t>セキュリティインシデントを検知した際の連絡先となるメールアドレスです。</t>
    <rPh sb="13" eb="15">
      <t>ケンチ</t>
    </rPh>
    <rPh sb="17" eb="18">
      <t>サイ</t>
    </rPh>
    <rPh sb="19" eb="21">
      <t>レンラク</t>
    </rPh>
    <rPh sb="21" eb="22">
      <t>サキ</t>
    </rPh>
    <phoneticPr fontId="1"/>
  </si>
  <si>
    <t>セキュリティ監視のサービス故障時の連絡先となるメールアドレスです。</t>
    <rPh sb="6" eb="8">
      <t>カンシ</t>
    </rPh>
    <rPh sb="13" eb="16">
      <t>コショウジ</t>
    </rPh>
    <rPh sb="17" eb="20">
      <t>レンラクサキ</t>
    </rPh>
    <phoneticPr fontId="1"/>
  </si>
  <si>
    <t>メニューで「シルバー」を選択の場合、月次レポートの送付先となるメールアドレスです。</t>
    <rPh sb="12" eb="14">
      <t>センタク</t>
    </rPh>
    <rPh sb="15" eb="17">
      <t>バアイ</t>
    </rPh>
    <rPh sb="18" eb="20">
      <t>ゲツジ</t>
    </rPh>
    <rPh sb="25" eb="27">
      <t>ソウフ</t>
    </rPh>
    <rPh sb="27" eb="28">
      <t>サキ</t>
    </rPh>
    <phoneticPr fontId="1"/>
  </si>
  <si>
    <t>残り容量すべて</t>
    <rPh sb="0" eb="1">
      <t>ノコ</t>
    </rPh>
    <rPh sb="2" eb="4">
      <t>ヨウリョウ</t>
    </rPh>
    <phoneticPr fontId="1"/>
  </si>
  <si>
    <t>残り容量全て</t>
    <rPh sb="0" eb="1">
      <t>ノコ</t>
    </rPh>
    <rPh sb="2" eb="4">
      <t>ヨウリョウ</t>
    </rPh>
    <rPh sb="4" eb="5">
      <t>スベ</t>
    </rPh>
    <phoneticPr fontId="1"/>
  </si>
  <si>
    <t>□</t>
  </si>
  <si>
    <t>行</t>
    <rPh sb="0" eb="1">
      <t>ギョウ</t>
    </rPh>
    <phoneticPr fontId="1"/>
  </si>
  <si>
    <t>文字列■の場合にはセル色を白</t>
    <rPh sb="0" eb="3">
      <t>モジレツ</t>
    </rPh>
    <rPh sb="5" eb="7">
      <t>バアイ</t>
    </rPh>
    <rPh sb="11" eb="12">
      <t>イロ</t>
    </rPh>
    <rPh sb="13" eb="14">
      <t>シロ</t>
    </rPh>
    <phoneticPr fontId="1"/>
  </si>
  <si>
    <t>文字列■の場合には「サービスID」を表示</t>
    <rPh sb="0" eb="3">
      <t>モジレツ</t>
    </rPh>
    <rPh sb="5" eb="7">
      <t>バアイ</t>
    </rPh>
    <rPh sb="18" eb="20">
      <t>ヒョウジ</t>
    </rPh>
    <phoneticPr fontId="1"/>
  </si>
  <si>
    <t>空欄以外のセルはセル色を白</t>
    <rPh sb="0" eb="2">
      <t>クウラン</t>
    </rPh>
    <rPh sb="2" eb="4">
      <t>イガイ</t>
    </rPh>
    <rPh sb="10" eb="11">
      <t>イロ</t>
    </rPh>
    <rPh sb="12" eb="13">
      <t>シロ</t>
    </rPh>
    <phoneticPr fontId="1"/>
  </si>
  <si>
    <t>設定したいセル範囲を選択した状態で条件付き書式のダイアログを開き「指定の値を…」をクリック、「セルの値」と表示されているプルダウンを「空白なし」に変更しセル「白」に指定</t>
    <rPh sb="79" eb="80">
      <t>シロ</t>
    </rPh>
    <rPh sb="82" eb="84">
      <t>シテイ</t>
    </rPh>
    <phoneticPr fontId="1"/>
  </si>
  <si>
    <t>/30（標準）</t>
    <rPh sb="4" eb="6">
      <t>ヒョウジュン</t>
    </rPh>
    <phoneticPr fontId="1"/>
  </si>
  <si>
    <t>①契約期間</t>
    <rPh sb="1" eb="3">
      <t>ケイヤク</t>
    </rPh>
    <rPh sb="3" eb="5">
      <t>キカン</t>
    </rPh>
    <phoneticPr fontId="1"/>
  </si>
  <si>
    <t>②グローバルセグメントIPアドレス拡張</t>
    <phoneticPr fontId="1"/>
  </si>
  <si>
    <t>OS</t>
    <phoneticPr fontId="1"/>
  </si>
  <si>
    <t>セグメント</t>
    <phoneticPr fontId="1"/>
  </si>
  <si>
    <t>1個（標準）</t>
    <rPh sb="1" eb="2">
      <t>コ</t>
    </rPh>
    <rPh sb="3" eb="5">
      <t>ヒョウジュン</t>
    </rPh>
    <phoneticPr fontId="1"/>
  </si>
  <si>
    <t>2個</t>
    <rPh sb="1" eb="2">
      <t>コ</t>
    </rPh>
    <phoneticPr fontId="1"/>
  </si>
  <si>
    <t>CentOS6（標準）</t>
    <rPh sb="8" eb="10">
      <t>ヒョウジュン</t>
    </rPh>
    <phoneticPr fontId="1"/>
  </si>
  <si>
    <t>Windows Server 2012 R2 Standard</t>
    <phoneticPr fontId="1"/>
  </si>
  <si>
    <t>グローバル（LBなし）</t>
    <phoneticPr fontId="1"/>
  </si>
  <si>
    <t>ロードバランサ配下</t>
    <rPh sb="7" eb="9">
      <t>ハイカ</t>
    </rPh>
    <phoneticPr fontId="1"/>
  </si>
  <si>
    <t>プライベート</t>
    <phoneticPr fontId="1"/>
  </si>
  <si>
    <t>サーバーモデル・タイプで「ベーシック」「プレミアムを選んだ場合で、プルダウンリストの表示を変える</t>
    <rPh sb="26" eb="27">
      <t>エラ</t>
    </rPh>
    <rPh sb="29" eb="31">
      <t>バアイ</t>
    </rPh>
    <rPh sb="42" eb="44">
      <t>ヒョウジ</t>
    </rPh>
    <rPh sb="45" eb="46">
      <t>カ</t>
    </rPh>
    <phoneticPr fontId="1"/>
  </si>
  <si>
    <t>※「名前の定義」はExcel2010では「数式」から行う</t>
    <rPh sb="2" eb="4">
      <t>ナマエ</t>
    </rPh>
    <rPh sb="5" eb="7">
      <t>テイギ</t>
    </rPh>
    <rPh sb="21" eb="23">
      <t>スウシキ</t>
    </rPh>
    <rPh sb="26" eb="27">
      <t>オコナ</t>
    </rPh>
    <phoneticPr fontId="1"/>
  </si>
  <si>
    <t>112GB</t>
    <phoneticPr fontId="1"/>
  </si>
  <si>
    <t>128GB</t>
    <phoneticPr fontId="1"/>
  </si>
  <si>
    <t>144GB</t>
    <phoneticPr fontId="1"/>
  </si>
  <si>
    <t>160GB</t>
    <phoneticPr fontId="1"/>
  </si>
  <si>
    <t>176GB</t>
    <phoneticPr fontId="1"/>
  </si>
  <si>
    <t>ベーシックモデル250GBタイプメモリ</t>
    <phoneticPr fontId="1"/>
  </si>
  <si>
    <t>ベーシックモデル500GBタイプメモリ</t>
    <phoneticPr fontId="1"/>
  </si>
  <si>
    <t>ベーシックモデル1TBタイプメモリ</t>
    <phoneticPr fontId="1"/>
  </si>
  <si>
    <t>プレミアムモデルP62タイプメモリ</t>
    <phoneticPr fontId="1"/>
  </si>
  <si>
    <t>プレミアムモデルP82タイプメモリ</t>
    <phoneticPr fontId="1"/>
  </si>
  <si>
    <t>内蔵ストレージ</t>
    <rPh sb="0" eb="2">
      <t>ナイゾウ</t>
    </rPh>
    <phoneticPr fontId="1"/>
  </si>
  <si>
    <t>メモリ</t>
    <phoneticPr fontId="1"/>
  </si>
  <si>
    <t>プレミアムモデルP62タイプストレージ</t>
    <phoneticPr fontId="1"/>
  </si>
  <si>
    <t>プレミアムモデルP82タイプストレージ</t>
    <phoneticPr fontId="1"/>
  </si>
  <si>
    <t>パワーサプライ</t>
    <phoneticPr fontId="1"/>
  </si>
  <si>
    <t>プレミアムモデルP82タイプPS</t>
    <phoneticPr fontId="1"/>
  </si>
  <si>
    <t>サービス監視</t>
    <rPh sb="4" eb="6">
      <t>カンシ</t>
    </rPh>
    <phoneticPr fontId="1"/>
  </si>
  <si>
    <t>プロセス・リソース監視</t>
    <rPh sb="9" eb="11">
      <t>カンシ</t>
    </rPh>
    <phoneticPr fontId="1"/>
  </si>
  <si>
    <t>プロセス再起動代行</t>
    <rPh sb="4" eb="7">
      <t>サイキドウ</t>
    </rPh>
    <rPh sb="7" eb="9">
      <t>ダイコウ</t>
    </rPh>
    <phoneticPr fontId="1"/>
  </si>
  <si>
    <t>リブート代行</t>
    <rPh sb="4" eb="6">
      <t>ダイコウ</t>
    </rPh>
    <phoneticPr fontId="1"/>
  </si>
  <si>
    <t>リモートアクセス復旧</t>
    <rPh sb="8" eb="10">
      <t>フッキュウ</t>
    </rPh>
    <phoneticPr fontId="1"/>
  </si>
  <si>
    <t>監視・作業代行パッケージ</t>
    <rPh sb="0" eb="2">
      <t>カンシ</t>
    </rPh>
    <rPh sb="3" eb="5">
      <t>サギョウ</t>
    </rPh>
    <rPh sb="5" eb="7">
      <t>ダイコウ</t>
    </rPh>
    <phoneticPr fontId="1"/>
  </si>
  <si>
    <t>③サーバー</t>
    <phoneticPr fontId="1"/>
  </si>
  <si>
    <t>①</t>
    <phoneticPr fontId="1"/>
  </si>
  <si>
    <t>⑤</t>
    <phoneticPr fontId="1"/>
  </si>
  <si>
    <t>⑥</t>
    <phoneticPr fontId="1"/>
  </si>
  <si>
    <t>⑧</t>
    <phoneticPr fontId="1"/>
  </si>
  <si>
    <t>CentOS6</t>
    <phoneticPr fontId="1"/>
  </si>
  <si>
    <t>設置先サーバー</t>
    <rPh sb="0" eb="2">
      <t>セッチ</t>
    </rPh>
    <rPh sb="2" eb="3">
      <t>サキ</t>
    </rPh>
    <phoneticPr fontId="1"/>
  </si>
  <si>
    <t>OSイメージ</t>
    <phoneticPr fontId="1"/>
  </si>
  <si>
    <t>SQL Server</t>
    <phoneticPr fontId="1"/>
  </si>
  <si>
    <t>Windows 2012 Standard＋SQL Enterprise</t>
    <phoneticPr fontId="1"/>
  </si>
  <si>
    <t>帯域保証の選択肢</t>
    <rPh sb="0" eb="2">
      <t>タイイキ</t>
    </rPh>
    <rPh sb="2" eb="4">
      <t>ホショウ</t>
    </rPh>
    <rPh sb="5" eb="8">
      <t>センタクシ</t>
    </rPh>
    <phoneticPr fontId="1"/>
  </si>
  <si>
    <t>リモートアクセスVPNの選択肢</t>
    <rPh sb="12" eb="15">
      <t>センタクシ</t>
    </rPh>
    <phoneticPr fontId="1"/>
  </si>
  <si>
    <t>※データの入力規則の設定で、プルダウンリストをINDIRECTで指定する際に、「=INDIRECT(セル名&amp;"メモリ")」として、パーツごとに分岐してリストを読み込ませる工夫をしている。</t>
    <rPh sb="5" eb="7">
      <t>ニュウリョク</t>
    </rPh>
    <rPh sb="7" eb="9">
      <t>キソク</t>
    </rPh>
    <rPh sb="10" eb="12">
      <t>セッテイ</t>
    </rPh>
    <rPh sb="32" eb="34">
      <t>シテイ</t>
    </rPh>
    <rPh sb="36" eb="37">
      <t>サイ</t>
    </rPh>
    <rPh sb="52" eb="53">
      <t>メイ</t>
    </rPh>
    <rPh sb="71" eb="73">
      <t>ブンキ</t>
    </rPh>
    <rPh sb="79" eb="80">
      <t>ヨ</t>
    </rPh>
    <rPh sb="81" eb="82">
      <t>コ</t>
    </rPh>
    <rPh sb="85" eb="87">
      <t>クフウ</t>
    </rPh>
    <phoneticPr fontId="1"/>
  </si>
  <si>
    <t>＜パラメータシート＞</t>
    <phoneticPr fontId="1"/>
  </si>
  <si>
    <t>①パーティション設定_Linux_単位</t>
    <rPh sb="8" eb="10">
      <t>セッテイ</t>
    </rPh>
    <rPh sb="17" eb="19">
      <t>タンイ</t>
    </rPh>
    <phoneticPr fontId="1"/>
  </si>
  <si>
    <t>①パーティション設定_Windows_ドライブ名</t>
    <rPh sb="8" eb="10">
      <t>セッテイ</t>
    </rPh>
    <rPh sb="23" eb="24">
      <t>メイ</t>
    </rPh>
    <phoneticPr fontId="1"/>
  </si>
  <si>
    <t>MB</t>
    <phoneticPr fontId="1"/>
  </si>
  <si>
    <t>GB</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</si>
  <si>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</si>
  <si>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</si>
  <si>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</si>
  <si>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</si>
  <si>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</si>
  <si>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</si>
  <si>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</si>
  <si>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</si>
  <si>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</si>
  <si>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</si>
  <si>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</si>
  <si>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</si>
  <si>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</si>
  <si>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</si>
  <si>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</si>
  <si>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</si>
  <si>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②共用ロードバランサ_AS構成</t>
    <rPh sb="1" eb="3">
      <t>キョウヨウ</t>
    </rPh>
    <rPh sb="13" eb="15">
      <t>コウセイ</t>
    </rPh>
    <phoneticPr fontId="1"/>
  </si>
  <si>
    <t>使用しない（全サーバーがActive）</t>
    <rPh sb="0" eb="2">
      <t>シヨウ</t>
    </rPh>
    <rPh sb="6" eb="7">
      <t>ゼン</t>
    </rPh>
    <phoneticPr fontId="1"/>
  </si>
  <si>
    <t>使用する（Activeサーバーを指定する）</t>
    <rPh sb="0" eb="2">
      <t>シヨウ</t>
    </rPh>
    <rPh sb="16" eb="18">
      <t>シテイ</t>
    </rPh>
    <phoneticPr fontId="1"/>
  </si>
  <si>
    <t>無効</t>
    <rPh sb="0" eb="2">
      <t>ムコウ</t>
    </rPh>
    <phoneticPr fontId="1"/>
  </si>
  <si>
    <t>※チェックを入れない場合は有効になります</t>
    <phoneticPr fontId="1"/>
  </si>
  <si>
    <t>②共用ロードバランサ_分散モード</t>
    <rPh sb="1" eb="3">
      <t>キョウヨウ</t>
    </rPh>
    <rPh sb="11" eb="13">
      <t>ブンサン</t>
    </rPh>
    <phoneticPr fontId="1"/>
  </si>
  <si>
    <t>Predictiveモード</t>
    <phoneticPr fontId="1"/>
  </si>
  <si>
    <t>Round-robinモード</t>
  </si>
  <si>
    <t>③バックアップ_メニュー</t>
    <phoneticPr fontId="1"/>
  </si>
  <si>
    <t>ストレージのみ　1TB</t>
    <phoneticPr fontId="1"/>
  </si>
  <si>
    <t>ストレージのみ　2TB</t>
    <phoneticPr fontId="1"/>
  </si>
  <si>
    <t>ストレージ＋バックアップソフトウェア（Advanced）　1TB</t>
    <phoneticPr fontId="1"/>
  </si>
  <si>
    <t>ストレージ＋バックアップソフトウェア（Advanced）　2TB</t>
    <phoneticPr fontId="1"/>
  </si>
  <si>
    <t>③バックアップ_ライセンス数</t>
    <rPh sb="13" eb="14">
      <t>スウ</t>
    </rPh>
    <phoneticPr fontId="1"/>
  </si>
  <si>
    <t>追加なし（1サーバー分）</t>
    <rPh sb="0" eb="2">
      <t>ツイカ</t>
    </rPh>
    <rPh sb="10" eb="11">
      <t>ブン</t>
    </rPh>
    <phoneticPr fontId="1"/>
  </si>
  <si>
    <t>1ライセンス追加（2サーバー分）</t>
    <rPh sb="6" eb="8">
      <t>ツイカ</t>
    </rPh>
    <rPh sb="14" eb="15">
      <t>ブン</t>
    </rPh>
    <phoneticPr fontId="1"/>
  </si>
  <si>
    <t>2ライセンス追加（3サーバー分）</t>
    <rPh sb="6" eb="8">
      <t>ツイカ</t>
    </rPh>
    <rPh sb="14" eb="15">
      <t>ブン</t>
    </rPh>
    <phoneticPr fontId="1"/>
  </si>
  <si>
    <t>3ライセンス追加（4サーバー分）</t>
    <rPh sb="6" eb="8">
      <t>ツイカ</t>
    </rPh>
    <rPh sb="14" eb="15">
      <t>ブン</t>
    </rPh>
    <phoneticPr fontId="1"/>
  </si>
  <si>
    <t>4ライセンス追加（5サーバー分）</t>
    <rPh sb="6" eb="8">
      <t>ツイカ</t>
    </rPh>
    <rPh sb="14" eb="15">
      <t>ブン</t>
    </rPh>
    <phoneticPr fontId="1"/>
  </si>
  <si>
    <t>利用ライセンス数</t>
    <rPh sb="0" eb="2">
      <t>リヨウ</t>
    </rPh>
    <rPh sb="7" eb="8">
      <t>スウ</t>
    </rPh>
    <phoneticPr fontId="1"/>
  </si>
  <si>
    <t>管理サーバー・バックアップ対象サーバーの指定</t>
    <rPh sb="20" eb="22">
      <t>シテイ</t>
    </rPh>
    <phoneticPr fontId="1"/>
  </si>
  <si>
    <t>⑦セキュリティ監視_メニュー選択</t>
    <rPh sb="7" eb="9">
      <t>カンシ</t>
    </rPh>
    <rPh sb="14" eb="16">
      <t>センタク</t>
    </rPh>
    <phoneticPr fontId="1"/>
  </si>
  <si>
    <t>⑦セキュリティ監視_WAF・FQDN追加</t>
    <rPh sb="7" eb="9">
      <t>カンシ</t>
    </rPh>
    <rPh sb="18" eb="20">
      <t>ツイカ</t>
    </rPh>
    <phoneticPr fontId="1"/>
  </si>
  <si>
    <t>なし</t>
    <phoneticPr fontId="1"/>
  </si>
  <si>
    <t>⑧Web改ざん検知_メニュー</t>
    <rPh sb="4" eb="5">
      <t>カイ</t>
    </rPh>
    <rPh sb="7" eb="9">
      <t>ケンチ</t>
    </rPh>
    <phoneticPr fontId="1"/>
  </si>
  <si>
    <t>5ページまで(1URLまで、1ドメインまで）</t>
    <phoneticPr fontId="1"/>
  </si>
  <si>
    <t>100ページまで（5URLまで、1URLにつき5ドメインまで）</t>
    <phoneticPr fontId="1"/>
  </si>
  <si>
    <t>300ページまで（5URLまで、1URLにつき5ドメインまで）</t>
    <phoneticPr fontId="1"/>
  </si>
  <si>
    <t>1,000ページまで（10URLまで、1URLにつき10ドメインまで）</t>
    <phoneticPr fontId="1"/>
  </si>
  <si>
    <t>2,000ページまで（10URLまで、1URLにつき10ドメインまで）</t>
    <phoneticPr fontId="1"/>
  </si>
  <si>
    <t>4,000ページまで（10URLまで、1URLにつき10ドメインまで）</t>
    <phoneticPr fontId="1"/>
  </si>
  <si>
    <t>VM監視・作業代行パッケージ</t>
    <phoneticPr fontId="1"/>
  </si>
  <si>
    <t>VM監視パッケージ</t>
    <phoneticPr fontId="1"/>
  </si>
  <si>
    <t>監視・監視作業代行＜仮想マシン＞</t>
    <phoneticPr fontId="1"/>
  </si>
  <si>
    <t>台</t>
    <rPh sb="0" eb="1">
      <t>ダイ</t>
    </rPh>
    <phoneticPr fontId="1"/>
  </si>
  <si>
    <t>②③責任者情報</t>
    <rPh sb="2" eb="5">
      <t>セキニンシャ</t>
    </rPh>
    <rPh sb="5" eb="7">
      <t>ジョウホウ</t>
    </rPh>
    <phoneticPr fontId="1"/>
  </si>
  <si>
    <t>NTTPCで既に取得済のJPNICハンドルと同じ内容を登録</t>
    <rPh sb="6" eb="7">
      <t>スデ</t>
    </rPh>
    <rPh sb="8" eb="10">
      <t>シュトク</t>
    </rPh>
    <rPh sb="10" eb="11">
      <t>スミ</t>
    </rPh>
    <rPh sb="22" eb="23">
      <t>オナ</t>
    </rPh>
    <rPh sb="24" eb="26">
      <t>ナイヨウ</t>
    </rPh>
    <rPh sb="27" eb="29">
      <t>トウロク</t>
    </rPh>
    <phoneticPr fontId="1"/>
  </si>
  <si>
    <t>NTTPCで既に取得済のJPNICハンドルと同じ内容を登録</t>
    <rPh sb="8" eb="10">
      <t>シュトク</t>
    </rPh>
    <rPh sb="10" eb="11">
      <t>スミ</t>
    </rPh>
    <rPh sb="22" eb="23">
      <t>オナ</t>
    </rPh>
    <rPh sb="24" eb="26">
      <t>ナイヨウ</t>
    </rPh>
    <rPh sb="27" eb="29">
      <t>トウロク</t>
    </rPh>
    <phoneticPr fontId="1"/>
  </si>
  <si>
    <t>*を付けるのがポイント。</t>
    <rPh sb="2" eb="3">
      <t>ツ</t>
    </rPh>
    <phoneticPr fontId="1"/>
  </si>
  <si>
    <t>③サーバー　の範囲内で、「Datacenter」を含む場合にセルを入力させる</t>
    <rPh sb="7" eb="9">
      <t>ハンイ</t>
    </rPh>
    <rPh sb="9" eb="10">
      <t>ナイ</t>
    </rPh>
    <rPh sb="25" eb="26">
      <t>フク</t>
    </rPh>
    <rPh sb="27" eb="29">
      <t>バアイ</t>
    </rPh>
    <rPh sb="33" eb="35">
      <t>ニュウリョク</t>
    </rPh>
    <phoneticPr fontId="1"/>
  </si>
  <si>
    <t>書式の数式：　=COUNTIF($AQ$92:$AZ$118,"*Datacenter*")</t>
    <rPh sb="0" eb="2">
      <t>ショシキ</t>
    </rPh>
    <rPh sb="3" eb="5">
      <t>スウシキ</t>
    </rPh>
    <phoneticPr fontId="1"/>
  </si>
  <si>
    <t>③サーバー　の範囲内で、「Enterprise」を含む場合にセルを入力させる</t>
    <rPh sb="7" eb="9">
      <t>ハンイ</t>
    </rPh>
    <rPh sb="9" eb="10">
      <t>ナイ</t>
    </rPh>
    <rPh sb="25" eb="26">
      <t>フク</t>
    </rPh>
    <rPh sb="27" eb="29">
      <t>バアイ</t>
    </rPh>
    <rPh sb="33" eb="35">
      <t>ニュウリョク</t>
    </rPh>
    <phoneticPr fontId="1"/>
  </si>
  <si>
    <t>書式の数式：　=COUNTIF($AQ$92:$AZ$118,"*Enterprise*")</t>
    <rPh sb="0" eb="2">
      <t>ショシキ</t>
    </rPh>
    <rPh sb="3" eb="5">
      <t>スウシキ</t>
    </rPh>
    <phoneticPr fontId="1"/>
  </si>
  <si>
    <t>アラート通知用
メールアドレス</t>
    <rPh sb="4" eb="7">
      <t>ツウチヨウ</t>
    </rPh>
    <phoneticPr fontId="1"/>
  </si>
  <si>
    <t>接続元IPアドレスを指定する</t>
    <rPh sb="0" eb="2">
      <t>セツゾク</t>
    </rPh>
    <rPh sb="2" eb="3">
      <t>モト</t>
    </rPh>
    <rPh sb="10" eb="12">
      <t>シテイ</t>
    </rPh>
    <phoneticPr fontId="1"/>
  </si>
  <si>
    <t>⑥ファイアウォール</t>
    <phoneticPr fontId="1"/>
  </si>
  <si>
    <t>全ての接続元から通信を許可する</t>
    <phoneticPr fontId="1"/>
  </si>
  <si>
    <t>OSが認識する容量は10%程度少ない状態となります。</t>
    <rPh sb="3" eb="5">
      <t>ニンシキ</t>
    </rPh>
    <rPh sb="7" eb="9">
      <t>ヨウリョウ</t>
    </rPh>
    <rPh sb="13" eb="15">
      <t>テイド</t>
    </rPh>
    <rPh sb="15" eb="16">
      <t>スク</t>
    </rPh>
    <rPh sb="18" eb="20">
      <t>ジョウタイ</t>
    </rPh>
    <phoneticPr fontId="1"/>
  </si>
  <si>
    <t>この減少分をご考慮の上、パーティションの設計をお願いします。</t>
    <rPh sb="2" eb="5">
      <t>ゲンショウブン</t>
    </rPh>
    <rPh sb="7" eb="9">
      <t>コウリョ</t>
    </rPh>
    <rPh sb="10" eb="11">
      <t>ウエ</t>
    </rPh>
    <rPh sb="20" eb="22">
      <t>セッケイ</t>
    </rPh>
    <rPh sb="24" eb="25">
      <t>ネガ</t>
    </rPh>
    <phoneticPr fontId="1"/>
  </si>
  <si>
    <t>仮想マシンのみで利用する（ホストOSにはインストールしない）</t>
    <rPh sb="0" eb="2">
      <t>カソウ</t>
    </rPh>
    <rPh sb="8" eb="10">
      <t>リヨウ</t>
    </rPh>
    <phoneticPr fontId="1"/>
  </si>
  <si>
    <t>プレミアムモデルP82_2CPUタイプ</t>
    <phoneticPr fontId="1"/>
  </si>
  <si>
    <t>プレミアムモデルP82_2CPUタイプメモリ</t>
    <phoneticPr fontId="1"/>
  </si>
  <si>
    <t>プレミアムモデルP82_2CPUタイプストレージ</t>
    <phoneticPr fontId="1"/>
  </si>
  <si>
    <t>プレミアムモデルP82_2CPUタイプPS</t>
    <phoneticPr fontId="1"/>
  </si>
  <si>
    <t>192GB</t>
    <phoneticPr fontId="1"/>
  </si>
  <si>
    <t>●プレミアムモデルのみ対応しています
●サーバーの開通時のみお申し込みになれます（ご利用開始後のサーバー間の接続には対応していません）</t>
    <rPh sb="11" eb="13">
      <t>タイオウ</t>
    </rPh>
    <rPh sb="25" eb="27">
      <t>カイツウ</t>
    </rPh>
    <rPh sb="27" eb="28">
      <t>ジ</t>
    </rPh>
    <rPh sb="31" eb="32">
      <t>モウ</t>
    </rPh>
    <rPh sb="33" eb="34">
      <t>コ</t>
    </rPh>
    <rPh sb="42" eb="44">
      <t>リヨウ</t>
    </rPh>
    <rPh sb="44" eb="47">
      <t>カイシゴ</t>
    </rPh>
    <rPh sb="52" eb="53">
      <t>アイダ</t>
    </rPh>
    <rPh sb="54" eb="56">
      <t>セツゾク</t>
    </rPh>
    <rPh sb="58" eb="60">
      <t>タイオウ</t>
    </rPh>
    <phoneticPr fontId="1"/>
  </si>
  <si>
    <t>WebARENA 専用サーバーサービス　変更申込書（１／５）</t>
    <rPh sb="9" eb="11">
      <t>センヨウ</t>
    </rPh>
    <rPh sb="20" eb="22">
      <t>ヘンコウ</t>
    </rPh>
    <rPh sb="22" eb="25">
      <t>モウシコミショ</t>
    </rPh>
    <phoneticPr fontId="1"/>
  </si>
  <si>
    <t>ネットワークオプション</t>
  </si>
  <si>
    <t>セキュリティオプション</t>
  </si>
  <si>
    <t>1Gbps共有回線</t>
  </si>
  <si>
    <t>帯域保証</t>
  </si>
  <si>
    <t>共用ロードバランサ</t>
  </si>
  <si>
    <t>バックアップサービス</t>
  </si>
  <si>
    <t>DNSアウトソーシング（正引き）</t>
  </si>
  <si>
    <t>DNSアウトソーシング（逆引き）</t>
  </si>
  <si>
    <t>リモートアクセスVPN</t>
  </si>
  <si>
    <t>利用中のストレージ容量を変更する</t>
  </si>
  <si>
    <t>利用中のソフトウェアライセンス数を変更する</t>
  </si>
  <si>
    <t>「ストレージのみ」⇔「ストレージ＋ソフトウェア」のメニュー内容を変更する</t>
  </si>
  <si>
    <t>管理サーバー・バックアップ対象サーバーの設定を変更する</t>
  </si>
  <si>
    <t>利用中のメニュー（ブロンズ/シルバー、(A)(B)(C)の選択）を変更する</t>
  </si>
  <si>
    <t>利用中のWAFにFQDN数を追加する</t>
  </si>
  <si>
    <t>利用中のWAFからFQDNを削除する</t>
  </si>
  <si>
    <t>各種メール連絡先・電話連絡先を変更する</t>
  </si>
  <si>
    <t>利用中のメニューを変更する</t>
  </si>
  <si>
    <t>利用名のアラート通知用メールアドレスを変更する</t>
  </si>
  <si>
    <t>利用名の解析開始URL、登録ドメインを変更する</t>
  </si>
  <si>
    <t>利用中の対象仮想マシン台数を変更する</t>
  </si>
  <si>
    <t>①</t>
    <phoneticPr fontId="1"/>
  </si>
  <si>
    <t>②</t>
    <phoneticPr fontId="1"/>
  </si>
  <si>
    <t>③</t>
    <phoneticPr fontId="1"/>
  </si>
  <si>
    <t>④</t>
    <phoneticPr fontId="1"/>
  </si>
  <si>
    <t>共用ファイアウォール</t>
    <rPh sb="0" eb="2">
      <t>キョウヨウ</t>
    </rPh>
    <phoneticPr fontId="29"/>
  </si>
  <si>
    <t>セキュリティ監視</t>
    <rPh sb="6" eb="8">
      <t>カンシ</t>
    </rPh>
    <phoneticPr fontId="29"/>
  </si>
  <si>
    <t>Web改ざん検知サービス</t>
    <rPh sb="3" eb="4">
      <t>カイ</t>
    </rPh>
    <rPh sb="6" eb="8">
      <t>ケンチ</t>
    </rPh>
    <phoneticPr fontId="29"/>
  </si>
  <si>
    <t>&lt;物理サーバー&gt;監視/作業代行オプション</t>
    <rPh sb="1" eb="3">
      <t>ブツリ</t>
    </rPh>
    <rPh sb="8" eb="10">
      <t>カンシ</t>
    </rPh>
    <rPh sb="11" eb="13">
      <t>サギョウ</t>
    </rPh>
    <rPh sb="13" eb="15">
      <t>ダイコウ</t>
    </rPh>
    <phoneticPr fontId="29"/>
  </si>
  <si>
    <t>&lt;仮想マシン&gt;監視/作業代行オプション</t>
    <rPh sb="1" eb="3">
      <t>カソウ</t>
    </rPh>
    <rPh sb="7" eb="9">
      <t>カンシ</t>
    </rPh>
    <rPh sb="10" eb="12">
      <t>サギョウ</t>
    </rPh>
    <rPh sb="12" eb="14">
      <t>ダイコウ</t>
    </rPh>
    <phoneticPr fontId="29"/>
  </si>
  <si>
    <t>オプションを新規に申し込む</t>
  </si>
  <si>
    <t>オプションを新規に申し込む</t>
    <phoneticPr fontId="29"/>
  </si>
  <si>
    <t>利用中のライセンス数を変更する</t>
  </si>
  <si>
    <t>オプションを解約する</t>
  </si>
  <si>
    <t>変更なし</t>
    <rPh sb="0" eb="2">
      <t>ヘンコウ</t>
    </rPh>
    <phoneticPr fontId="1"/>
  </si>
  <si>
    <t>&lt;物理サーバー&gt;</t>
    <rPh sb="1" eb="3">
      <t>ブツリ</t>
    </rPh>
    <phoneticPr fontId="1"/>
  </si>
  <si>
    <t>監視/作業代行オプション</t>
    <phoneticPr fontId="1"/>
  </si>
  <si>
    <t>&lt;仮想マシン&gt;</t>
    <rPh sb="1" eb="3">
      <t>カソウ</t>
    </rPh>
    <phoneticPr fontId="1"/>
  </si>
  <si>
    <t>①</t>
    <phoneticPr fontId="1"/>
  </si>
  <si>
    <t>サーバーの増設</t>
    <rPh sb="5" eb="7">
      <t>ゾウセツ</t>
    </rPh>
    <phoneticPr fontId="1"/>
  </si>
  <si>
    <t>スペック変更</t>
  </si>
  <si>
    <t>③</t>
    <phoneticPr fontId="1"/>
  </si>
  <si>
    <t>既存サーバーの</t>
    <rPh sb="0" eb="2">
      <t>キゾン</t>
    </rPh>
    <phoneticPr fontId="1"/>
  </si>
  <si>
    <t>②</t>
    <phoneticPr fontId="1"/>
  </si>
  <si>
    <t>既存サーバーの削除</t>
    <rPh sb="0" eb="2">
      <t>キゾン</t>
    </rPh>
    <rPh sb="7" eb="9">
      <t>サクジョ</t>
    </rPh>
    <phoneticPr fontId="1"/>
  </si>
  <si>
    <t>サーバー</t>
  </si>
  <si>
    <t>削除対象サーバー名</t>
    <rPh sb="0" eb="2">
      <t>サクジョ</t>
    </rPh>
    <rPh sb="2" eb="4">
      <t>タイショウ</t>
    </rPh>
    <rPh sb="8" eb="9">
      <t>メイ</t>
    </rPh>
    <phoneticPr fontId="1"/>
  </si>
  <si>
    <t>変更対象サーバー名</t>
    <rPh sb="0" eb="2">
      <t>ヘンコウ</t>
    </rPh>
    <rPh sb="2" eb="4">
      <t>タイショウ</t>
    </rPh>
    <rPh sb="8" eb="9">
      <t>メイ</t>
    </rPh>
    <phoneticPr fontId="1"/>
  </si>
  <si>
    <t>増設1台目</t>
    <rPh sb="0" eb="2">
      <t>ゾウセツ</t>
    </rPh>
    <rPh sb="3" eb="4">
      <t>ダイ</t>
    </rPh>
    <rPh sb="4" eb="5">
      <t>メ</t>
    </rPh>
    <phoneticPr fontId="1"/>
  </si>
  <si>
    <t>削除１台目</t>
    <rPh sb="0" eb="2">
      <t>サクジョ</t>
    </rPh>
    <rPh sb="3" eb="4">
      <t>ダイ</t>
    </rPh>
    <rPh sb="4" eb="5">
      <t>メ</t>
    </rPh>
    <phoneticPr fontId="1"/>
  </si>
  <si>
    <t>削除２台目</t>
    <rPh sb="0" eb="2">
      <t>サクジョ</t>
    </rPh>
    <rPh sb="3" eb="4">
      <t>ダイ</t>
    </rPh>
    <rPh sb="4" eb="5">
      <t>メ</t>
    </rPh>
    <phoneticPr fontId="1"/>
  </si>
  <si>
    <t>メモリ</t>
    <phoneticPr fontId="1"/>
  </si>
  <si>
    <t>OS</t>
    <phoneticPr fontId="1"/>
  </si>
  <si>
    <t>変更対象サーバーモデル・タイプ</t>
    <rPh sb="0" eb="2">
      <t>ヘンコウ</t>
    </rPh>
    <rPh sb="2" eb="4">
      <t>タイショウ</t>
    </rPh>
    <phoneticPr fontId="1"/>
  </si>
  <si>
    <t>監視・作業代行（オプションを申し込む場合はチェックボックスで「■」を選択してください。）</t>
    <rPh sb="0" eb="2">
      <t>カンシ</t>
    </rPh>
    <rPh sb="3" eb="5">
      <t>サギョウ</t>
    </rPh>
    <rPh sb="5" eb="7">
      <t>ダイコウ</t>
    </rPh>
    <rPh sb="14" eb="15">
      <t>モウ</t>
    </rPh>
    <rPh sb="16" eb="17">
      <t>コ</t>
    </rPh>
    <rPh sb="18" eb="20">
      <t>バアイ</t>
    </rPh>
    <rPh sb="34" eb="36">
      <t>センタク</t>
    </rPh>
    <phoneticPr fontId="1"/>
  </si>
  <si>
    <t>ネットワークID</t>
    <phoneticPr fontId="1"/>
  </si>
  <si>
    <t>【必須】</t>
    <rPh sb="1" eb="3">
      <t>ヒッス</t>
    </rPh>
    <phoneticPr fontId="1"/>
  </si>
  <si>
    <t>NWID</t>
    <phoneticPr fontId="1"/>
  </si>
  <si>
    <t>お客さま番号</t>
    <rPh sb="1" eb="2">
      <t>キャク</t>
    </rPh>
    <rPh sb="4" eb="6">
      <t>バンゴウ</t>
    </rPh>
    <phoneticPr fontId="1"/>
  </si>
  <si>
    <t>（必須）</t>
    <rPh sb="1" eb="3">
      <t>ヒッス</t>
    </rPh>
    <phoneticPr fontId="1"/>
  </si>
  <si>
    <t>（任意）</t>
    <rPh sb="1" eb="3">
      <t>ニンイ</t>
    </rPh>
    <phoneticPr fontId="1"/>
  </si>
  <si>
    <t>ｉｗｍ</t>
    <phoneticPr fontId="1"/>
  </si>
  <si>
    <t>５４</t>
    <phoneticPr fontId="1"/>
  </si>
  <si>
    <t>削除対象サーバーモデル・タイプ</t>
    <rPh sb="0" eb="2">
      <t>サクジョ</t>
    </rPh>
    <rPh sb="2" eb="4">
      <t>タイショウ</t>
    </rPh>
    <phoneticPr fontId="1"/>
  </si>
  <si>
    <t>変更前の内容</t>
    <rPh sb="0" eb="2">
      <t>ヘンコウ</t>
    </rPh>
    <rPh sb="2" eb="3">
      <t>マエ</t>
    </rPh>
    <rPh sb="4" eb="6">
      <t>ナイヨウ</t>
    </rPh>
    <phoneticPr fontId="1"/>
  </si>
  <si>
    <t>内蔵</t>
    <rPh sb="0" eb="2">
      <t>ナイゾウ</t>
    </rPh>
    <phoneticPr fontId="1"/>
  </si>
  <si>
    <t>ストレージ</t>
    <phoneticPr fontId="1"/>
  </si>
  <si>
    <t>パワー</t>
    <phoneticPr fontId="1"/>
  </si>
  <si>
    <t>サプライ</t>
    <phoneticPr fontId="1"/>
  </si>
  <si>
    <t>設置</t>
    <rPh sb="0" eb="2">
      <t>セッチ</t>
    </rPh>
    <phoneticPr fontId="1"/>
  </si>
  <si>
    <t>セグメント</t>
    <phoneticPr fontId="1"/>
  </si>
  <si>
    <t>→</t>
    <phoneticPr fontId="1"/>
  </si>
  <si>
    <t>変更後の内容</t>
    <rPh sb="0" eb="2">
      <t>ヘンコウ</t>
    </rPh>
    <rPh sb="2" eb="3">
      <t>ゴ</t>
    </rPh>
    <rPh sb="4" eb="6">
      <t>ナイヨウ</t>
    </rPh>
    <phoneticPr fontId="1"/>
  </si>
  <si>
    <t>削除３台目</t>
    <rPh sb="0" eb="2">
      <t>サクジョ</t>
    </rPh>
    <rPh sb="3" eb="4">
      <t>ダイ</t>
    </rPh>
    <rPh sb="4" eb="5">
      <t>メ</t>
    </rPh>
    <phoneticPr fontId="1"/>
  </si>
  <si>
    <t>変更１台目</t>
    <rPh sb="0" eb="2">
      <t>ヘンコウ</t>
    </rPh>
    <rPh sb="3" eb="4">
      <t>ダイ</t>
    </rPh>
    <rPh sb="4" eb="5">
      <t>メ</t>
    </rPh>
    <phoneticPr fontId="1"/>
  </si>
  <si>
    <t>変更２台目</t>
    <rPh sb="0" eb="2">
      <t>ヘンコウ</t>
    </rPh>
    <rPh sb="3" eb="4">
      <t>ダイ</t>
    </rPh>
    <rPh sb="4" eb="5">
      <t>メ</t>
    </rPh>
    <phoneticPr fontId="1"/>
  </si>
  <si>
    <t>変更３台目</t>
    <rPh sb="0" eb="2">
      <t>ヘンコウ</t>
    </rPh>
    <rPh sb="3" eb="4">
      <t>ダイ</t>
    </rPh>
    <rPh sb="4" eb="5">
      <t>メ</t>
    </rPh>
    <phoneticPr fontId="1"/>
  </si>
  <si>
    <t>利用中のサーバーを削除する</t>
    <rPh sb="0" eb="2">
      <t>リヨウ</t>
    </rPh>
    <rPh sb="2" eb="3">
      <t>ナカ</t>
    </rPh>
    <rPh sb="9" eb="11">
      <t>サクジョ</t>
    </rPh>
    <phoneticPr fontId="1"/>
  </si>
  <si>
    <t>変更希望日</t>
    <rPh sb="0" eb="2">
      <t>ヘンコウ</t>
    </rPh>
    <rPh sb="2" eb="4">
      <t>キボウ</t>
    </rPh>
    <rPh sb="4" eb="5">
      <t>ビ</t>
    </rPh>
    <phoneticPr fontId="1"/>
  </si>
  <si>
    <t>変更対象サーバー</t>
    <rPh sb="0" eb="2">
      <t>ヘンコウ</t>
    </rPh>
    <rPh sb="2" eb="4">
      <t>タイショウ</t>
    </rPh>
    <phoneticPr fontId="1"/>
  </si>
  <si>
    <t>削除対象サーバーの現在の設置セグメント</t>
    <rPh sb="0" eb="2">
      <t>サクジョ</t>
    </rPh>
    <rPh sb="2" eb="4">
      <t>タイショウ</t>
    </rPh>
    <phoneticPr fontId="1"/>
  </si>
  <si>
    <r>
      <rPr>
        <sz val="9"/>
        <color theme="1"/>
        <rFont val="ＭＳ Ｐゴシック"/>
        <family val="3"/>
        <charset val="128"/>
        <scheme val="minor"/>
      </rPr>
      <t xml:space="preserve">(①または③でWindows Server Datacenter Editionを選択の場合のみ）
</t>
    </r>
    <r>
      <rPr>
        <sz val="11"/>
        <color theme="1"/>
        <rFont val="ＭＳ Ｐゴシック"/>
        <family val="2"/>
        <charset val="128"/>
        <scheme val="minor"/>
      </rPr>
      <t>仮想OSイメージファイル</t>
    </r>
    <rPh sb="41" eb="43">
      <t>センタク</t>
    </rPh>
    <rPh sb="44" eb="46">
      <t>バアイ</t>
    </rPh>
    <rPh sb="51" eb="53">
      <t>カソウ</t>
    </rPh>
    <phoneticPr fontId="1"/>
  </si>
  <si>
    <r>
      <rPr>
        <sz val="9"/>
        <color theme="1"/>
        <rFont val="ＭＳ Ｐゴシック"/>
        <family val="3"/>
        <charset val="128"/>
        <scheme val="minor"/>
      </rPr>
      <t>(①または③の場合のみ)</t>
    </r>
    <r>
      <rPr>
        <sz val="11"/>
        <color theme="1"/>
        <rFont val="ＭＳ Ｐゴシック"/>
        <family val="2"/>
        <charset val="128"/>
        <scheme val="minor"/>
      </rPr>
      <t xml:space="preserve">
パーティション設定</t>
    </r>
    <rPh sb="7" eb="9">
      <t>バアイ</t>
    </rPh>
    <rPh sb="20" eb="22">
      <t>セッテイ</t>
    </rPh>
    <phoneticPr fontId="1"/>
  </si>
  <si>
    <t>サーバースペック変更</t>
    <rPh sb="8" eb="10">
      <t>ヘンコウ</t>
    </rPh>
    <phoneticPr fontId="1"/>
  </si>
  <si>
    <t>利用中のサーバーのスペック・OS・設置セグメントを変更する</t>
    <rPh sb="0" eb="2">
      <t>リヨウ</t>
    </rPh>
    <rPh sb="2" eb="3">
      <t>ナカ</t>
    </rPh>
    <rPh sb="17" eb="19">
      <t>セッチ</t>
    </rPh>
    <rPh sb="25" eb="27">
      <t>ヘンコウ</t>
    </rPh>
    <phoneticPr fontId="1"/>
  </si>
  <si>
    <t>【重要】</t>
    <rPh sb="1" eb="3">
      <t>ジュウヨウ</t>
    </rPh>
    <phoneticPr fontId="1"/>
  </si>
  <si>
    <t>サーバースペックの変更は</t>
    <rPh sb="9" eb="11">
      <t>ヘンコウ</t>
    </rPh>
    <phoneticPr fontId="1"/>
  </si>
  <si>
    <t>・メモリ変更</t>
    <rPh sb="4" eb="6">
      <t>ヘンコウ</t>
    </rPh>
    <phoneticPr fontId="1"/>
  </si>
  <si>
    <t>・内蔵ストレージ変更</t>
    <rPh sb="1" eb="3">
      <t>ナイゾウ</t>
    </rPh>
    <rPh sb="8" eb="10">
      <t>ヘンコウ</t>
    </rPh>
    <phoneticPr fontId="1"/>
  </si>
  <si>
    <t>・OS変更</t>
    <rPh sb="3" eb="5">
      <t>ヘンコウ</t>
    </rPh>
    <phoneticPr fontId="1"/>
  </si>
  <si>
    <t>・パワーサプライ変更</t>
    <rPh sb="8" eb="10">
      <t>ヘンコウ</t>
    </rPh>
    <phoneticPr fontId="1"/>
  </si>
  <si>
    <t>→サーバーの停止</t>
    <rPh sb="6" eb="8">
      <t>テイシ</t>
    </rPh>
    <phoneticPr fontId="1"/>
  </si>
  <si>
    <t>→サーバーの初期化</t>
    <rPh sb="6" eb="8">
      <t>ショキ</t>
    </rPh>
    <rPh sb="8" eb="9">
      <t>カ</t>
    </rPh>
    <phoneticPr fontId="1"/>
  </si>
  <si>
    <t>に関る借用時間などは、</t>
    <rPh sb="1" eb="2">
      <t>カカワ</t>
    </rPh>
    <rPh sb="3" eb="5">
      <t>シャクヨウ</t>
    </rPh>
    <rPh sb="5" eb="7">
      <t>ジカン</t>
    </rPh>
    <phoneticPr fontId="1"/>
  </si>
  <si>
    <t>「WebARENA専用サーバー</t>
    <phoneticPr fontId="1"/>
  </si>
  <si>
    <t>サービス担当」まで</t>
    <phoneticPr fontId="1"/>
  </si>
  <si>
    <t>お問い合わせください。</t>
    <rPh sb="1" eb="2">
      <t>ト</t>
    </rPh>
    <rPh sb="3" eb="4">
      <t>ア</t>
    </rPh>
    <phoneticPr fontId="1"/>
  </si>
  <si>
    <t>申込書最下部に記載の</t>
    <rPh sb="0" eb="3">
      <t>モウシコミショ</t>
    </rPh>
    <rPh sb="3" eb="6">
      <t>サイカブ</t>
    </rPh>
    <rPh sb="7" eb="9">
      <t>キサイ</t>
    </rPh>
    <phoneticPr fontId="1"/>
  </si>
  <si>
    <t>サポート担当より案内</t>
    <rPh sb="4" eb="6">
      <t>タントウ</t>
    </rPh>
    <rPh sb="8" eb="10">
      <t>アンナイ</t>
    </rPh>
    <phoneticPr fontId="1"/>
  </si>
  <si>
    <t>次のサービス影響を</t>
    <rPh sb="0" eb="1">
      <t>ツギ</t>
    </rPh>
    <rPh sb="6" eb="8">
      <t>エイキョウ</t>
    </rPh>
    <phoneticPr fontId="1"/>
  </si>
  <si>
    <t>伴います</t>
  </si>
  <si>
    <t>サーバーの停止・初期化</t>
    <rPh sb="5" eb="7">
      <t>テイシ</t>
    </rPh>
    <rPh sb="8" eb="11">
      <t>ショキカ</t>
    </rPh>
    <phoneticPr fontId="1"/>
  </si>
  <si>
    <t>いたします。</t>
    <phoneticPr fontId="1"/>
  </si>
  <si>
    <t>・設置セグメントの変更</t>
    <phoneticPr fontId="1"/>
  </si>
  <si>
    <t>対象</t>
    <rPh sb="0" eb="2">
      <t>タイショウ</t>
    </rPh>
    <phoneticPr fontId="1"/>
  </si>
  <si>
    <t>ポート</t>
    <phoneticPr fontId="1"/>
  </si>
  <si>
    <t>Active-Standby
構成</t>
    <rPh sb="15" eb="17">
      <t>コウセイ</t>
    </rPh>
    <phoneticPr fontId="1"/>
  </si>
  <si>
    <t>負荷分散
モード</t>
    <rPh sb="0" eb="4">
      <t>フカブンサン</t>
    </rPh>
    <phoneticPr fontId="1"/>
  </si>
  <si>
    <t>変更対象VIP</t>
    <rPh sb="0" eb="2">
      <t>ヘンコウ</t>
    </rPh>
    <rPh sb="2" eb="4">
      <t>タイショウ</t>
    </rPh>
    <phoneticPr fontId="1"/>
  </si>
  <si>
    <t>削除対象VIP</t>
    <rPh sb="0" eb="2">
      <t>サクジョ</t>
    </rPh>
    <rPh sb="2" eb="4">
      <t>タイショウ</t>
    </rPh>
    <phoneticPr fontId="1"/>
  </si>
  <si>
    <t>サーバーの増設/削除</t>
    <rPh sb="5" eb="7">
      <t>ゾウセツ</t>
    </rPh>
    <rPh sb="8" eb="10">
      <t>サクジョ</t>
    </rPh>
    <phoneticPr fontId="1"/>
  </si>
  <si>
    <t>変更後の</t>
    <rPh sb="0" eb="2">
      <t>ヘンコウ</t>
    </rPh>
    <rPh sb="2" eb="3">
      <t>ゴ</t>
    </rPh>
    <phoneticPr fontId="1"/>
  </si>
  <si>
    <t>利用中VIPの設定変更</t>
    <phoneticPr fontId="1"/>
  </si>
  <si>
    <t>利用中VIPの削除</t>
    <phoneticPr fontId="1"/>
  </si>
  <si>
    <t>利用ライセンス数変更</t>
    <rPh sb="0" eb="2">
      <t>リヨウ</t>
    </rPh>
    <rPh sb="7" eb="8">
      <t>スウ</t>
    </rPh>
    <rPh sb="8" eb="10">
      <t>ヘンコウ</t>
    </rPh>
    <phoneticPr fontId="1"/>
  </si>
  <si>
    <t>管理サーバー・バックアップ対象サーバーの変更</t>
    <rPh sb="20" eb="22">
      <t>ヘンコウ</t>
    </rPh>
    <phoneticPr fontId="1"/>
  </si>
  <si>
    <t>ゾーン名</t>
    <rPh sb="3" eb="4">
      <t>メイ</t>
    </rPh>
    <phoneticPr fontId="1"/>
  </si>
  <si>
    <t>追加</t>
    <rPh sb="0" eb="2">
      <t>ツイカ</t>
    </rPh>
    <phoneticPr fontId="1"/>
  </si>
  <si>
    <t>削除</t>
    <rPh sb="0" eb="2">
      <t>サクジョ</t>
    </rPh>
    <phoneticPr fontId="1"/>
  </si>
  <si>
    <t>追加/削除</t>
    <rPh sb="0" eb="2">
      <t>ツイカ</t>
    </rPh>
    <rPh sb="3" eb="5">
      <t>サクジョ</t>
    </rPh>
    <phoneticPr fontId="1"/>
  </si>
  <si>
    <t>WebARENA 専用サーバーサービス　変更申込書（２／５）</t>
    <rPh sb="9" eb="11">
      <t>センヨウ</t>
    </rPh>
    <rPh sb="20" eb="22">
      <t>ヘンコウ</t>
    </rPh>
    <rPh sb="22" eb="25">
      <t>モウシコミショ</t>
    </rPh>
    <phoneticPr fontId="1"/>
  </si>
  <si>
    <t>WebARENA 専用サーバーサービス　変更申込書（３／５）</t>
    <rPh sb="9" eb="11">
      <t>センヨウ</t>
    </rPh>
    <rPh sb="20" eb="22">
      <t>ヘンコウ</t>
    </rPh>
    <rPh sb="22" eb="25">
      <t>モウシコミショ</t>
    </rPh>
    <phoneticPr fontId="1"/>
  </si>
  <si>
    <t>WebARENA 専用サーバーサービス　変更申込書（４／５）</t>
    <rPh sb="9" eb="11">
      <t>センヨウ</t>
    </rPh>
    <rPh sb="20" eb="22">
      <t>ヘンコウ</t>
    </rPh>
    <rPh sb="22" eb="25">
      <t>モウシコミショ</t>
    </rPh>
    <phoneticPr fontId="1"/>
  </si>
  <si>
    <t>ポリシー設定内容</t>
    <rPh sb="4" eb="6">
      <t>セッテイ</t>
    </rPh>
    <rPh sb="6" eb="8">
      <t>ナイヨウ</t>
    </rPh>
    <phoneticPr fontId="1"/>
  </si>
  <si>
    <t>●共用ファイアウォールはホワイトリスト方式での動作使用となります。通信を許可するポリシーについて次に記載ください。
　（ご指定の許可ポリシー以外の通信は（弊社のサービス運営に必要な設定以外は）全て”通信拒否”となります。　</t>
    <rPh sb="33" eb="35">
      <t>ツウシン</t>
    </rPh>
    <rPh sb="36" eb="38">
      <t>キョカ</t>
    </rPh>
    <rPh sb="48" eb="49">
      <t>ツギ</t>
    </rPh>
    <rPh sb="50" eb="52">
      <t>キサイ</t>
    </rPh>
    <rPh sb="61" eb="63">
      <t>シテイ</t>
    </rPh>
    <rPh sb="64" eb="66">
      <t>キョカ</t>
    </rPh>
    <rPh sb="70" eb="72">
      <t>イガイ</t>
    </rPh>
    <rPh sb="73" eb="75">
      <t>ツウシン</t>
    </rPh>
    <rPh sb="77" eb="79">
      <t>ヘイシャ</t>
    </rPh>
    <rPh sb="84" eb="86">
      <t>ウンエイ</t>
    </rPh>
    <rPh sb="87" eb="89">
      <t>ヒツヨウ</t>
    </rPh>
    <rPh sb="90" eb="92">
      <t>セッテイ</t>
    </rPh>
    <rPh sb="92" eb="94">
      <t>イガイ</t>
    </rPh>
    <rPh sb="96" eb="97">
      <t>スベ</t>
    </rPh>
    <rPh sb="99" eb="101">
      <t>ツウシン</t>
    </rPh>
    <rPh sb="101" eb="103">
      <t>キョヒ</t>
    </rPh>
    <phoneticPr fontId="1"/>
  </si>
  <si>
    <t>通信の方向</t>
    <rPh sb="0" eb="2">
      <t>ツウシン</t>
    </rPh>
    <rPh sb="3" eb="5">
      <t>ホウコウ</t>
    </rPh>
    <phoneticPr fontId="1"/>
  </si>
  <si>
    <t>送信元IPアドレス</t>
    <rPh sb="0" eb="2">
      <t>ソウシン</t>
    </rPh>
    <rPh sb="2" eb="3">
      <t>モト</t>
    </rPh>
    <phoneticPr fontId="1"/>
  </si>
  <si>
    <t>送信先IPアドレス</t>
    <rPh sb="0" eb="2">
      <t>ソウシン</t>
    </rPh>
    <rPh sb="2" eb="3">
      <t>サキ</t>
    </rPh>
    <phoneticPr fontId="1"/>
  </si>
  <si>
    <t>サービス名</t>
    <rPh sb="4" eb="5">
      <t>メイ</t>
    </rPh>
    <phoneticPr fontId="1"/>
  </si>
  <si>
    <t>ポート番号</t>
    <rPh sb="3" eb="5">
      <t>バンゴウ</t>
    </rPh>
    <phoneticPr fontId="1"/>
  </si>
  <si>
    <t>●ポリシーが未定の場合、OSごとに以下の通信のみ許可する設定で開通します（外部からサーバーに対する以下のアクセスのみを許可します）。
　Linuxサーバーの場合：SSH通信　／　Windowsサーバーの場合：RDP通信　／　CentOS＋Pleskの場合：Plesk管理画面へのアクセス
●サーバーへの接続元IPアドレスについて、次の欄を選択/ご記入ください。</t>
    <phoneticPr fontId="1"/>
  </si>
  <si>
    <t>WebARENA 専用サーバーサービス　変更申込書（５／５）</t>
    <rPh sb="9" eb="11">
      <t>センヨウ</t>
    </rPh>
    <rPh sb="20" eb="22">
      <t>ヘンコウ</t>
    </rPh>
    <rPh sb="22" eb="25">
      <t>モウシコミショ</t>
    </rPh>
    <phoneticPr fontId="1"/>
  </si>
  <si>
    <t>⑩</t>
    <phoneticPr fontId="1"/>
  </si>
  <si>
    <t>⑨</t>
    <phoneticPr fontId="1"/>
  </si>
  <si>
    <t>監視・監視作業代行</t>
    <phoneticPr fontId="1"/>
  </si>
  <si>
    <t>＜物理サーバー＞</t>
    <rPh sb="1" eb="3">
      <t>ブツリ</t>
    </rPh>
    <phoneticPr fontId="1"/>
  </si>
  <si>
    <t>電話連絡不要</t>
    <rPh sb="0" eb="2">
      <t>デンワ</t>
    </rPh>
    <rPh sb="2" eb="4">
      <t>レンラク</t>
    </rPh>
    <rPh sb="4" eb="6">
      <t>フヨウ</t>
    </rPh>
    <phoneticPr fontId="1"/>
  </si>
  <si>
    <t>対象サーバー</t>
    <rPh sb="0" eb="2">
      <t>タイショウ</t>
    </rPh>
    <phoneticPr fontId="1"/>
  </si>
  <si>
    <t>オプションを解約する</t>
    <rPh sb="6" eb="8">
      <t>カイヤク</t>
    </rPh>
    <phoneticPr fontId="1"/>
  </si>
  <si>
    <t>オプション新規申込・ゾーンを追加/削除する</t>
    <rPh sb="5" eb="7">
      <t>シンキ</t>
    </rPh>
    <rPh sb="7" eb="8">
      <t>モウ</t>
    </rPh>
    <rPh sb="8" eb="9">
      <t>コ</t>
    </rPh>
    <rPh sb="14" eb="16">
      <t>ツイカ</t>
    </rPh>
    <rPh sb="17" eb="19">
      <t>サクジョ</t>
    </rPh>
    <phoneticPr fontId="1"/>
  </si>
  <si>
    <t>利用中の設定内容を変更する</t>
    <phoneticPr fontId="1"/>
  </si>
  <si>
    <t>オプションを解約する</t>
    <phoneticPr fontId="1"/>
  </si>
  <si>
    <t>オプションを解約する</t>
    <phoneticPr fontId="1"/>
  </si>
  <si>
    <t>利用中のメニューを変更する</t>
    <phoneticPr fontId="1"/>
  </si>
  <si>
    <t>利用中の帯域保証値を変更する</t>
    <phoneticPr fontId="1"/>
  </si>
  <si>
    <t>利用中の監視・作業代行サービスを解約する</t>
    <rPh sb="0" eb="2">
      <t>リヨウ</t>
    </rPh>
    <rPh sb="2" eb="3">
      <t>ナカ</t>
    </rPh>
    <rPh sb="4" eb="6">
      <t>カンシ</t>
    </rPh>
    <rPh sb="7" eb="9">
      <t>サギョウ</t>
    </rPh>
    <rPh sb="9" eb="11">
      <t>ダイコウ</t>
    </rPh>
    <rPh sb="16" eb="18">
      <t>カイヤク</t>
    </rPh>
    <phoneticPr fontId="1"/>
  </si>
  <si>
    <r>
      <t xml:space="preserve">新しくサーバーを増設する
</t>
    </r>
    <r>
      <rPr>
        <sz val="6"/>
        <color theme="1"/>
        <rFont val="ＭＳ Ｐゴシック"/>
        <family val="3"/>
        <charset val="128"/>
        <scheme val="minor"/>
      </rPr>
      <t>※現NWID内の増設となります。NWIDを新たに申し込む場合は「新規申込書」にてお申し込みください</t>
    </r>
    <rPh sb="0" eb="1">
      <t>アタラ</t>
    </rPh>
    <rPh sb="8" eb="10">
      <t>ゾウセツ</t>
    </rPh>
    <rPh sb="14" eb="15">
      <t>ゲン</t>
    </rPh>
    <rPh sb="19" eb="20">
      <t>ナイ</t>
    </rPh>
    <rPh sb="21" eb="23">
      <t>ゾウセツ</t>
    </rPh>
    <rPh sb="34" eb="35">
      <t>アラ</t>
    </rPh>
    <rPh sb="37" eb="38">
      <t>モウ</t>
    </rPh>
    <rPh sb="39" eb="40">
      <t>コ</t>
    </rPh>
    <rPh sb="41" eb="43">
      <t>バアイ</t>
    </rPh>
    <rPh sb="45" eb="47">
      <t>シンキ</t>
    </rPh>
    <rPh sb="47" eb="50">
      <t>モウシコミショ</t>
    </rPh>
    <rPh sb="54" eb="55">
      <t>モウ</t>
    </rPh>
    <rPh sb="56" eb="57">
      <t>コ</t>
    </rPh>
    <phoneticPr fontId="1"/>
  </si>
  <si>
    <t>オプションの変更</t>
    <rPh sb="6" eb="8">
      <t>ヘンコウ</t>
    </rPh>
    <phoneticPr fontId="1"/>
  </si>
  <si>
    <t>オプションの変更</t>
    <rPh sb="6" eb="8">
      <t>ヘンコウ</t>
    </rPh>
    <phoneticPr fontId="1"/>
  </si>
  <si>
    <t>④</t>
    <phoneticPr fontId="1"/>
  </si>
  <si>
    <t>サーバースペック</t>
    <phoneticPr fontId="1"/>
  </si>
  <si>
    <t>拡張オプション</t>
    <rPh sb="0" eb="2">
      <t>カクチョウ</t>
    </rPh>
    <phoneticPr fontId="1"/>
  </si>
  <si>
    <t>申し込む場合は</t>
    <rPh sb="0" eb="1">
      <t>モウ</t>
    </rPh>
    <rPh sb="2" eb="3">
      <t>コ</t>
    </rPh>
    <rPh sb="4" eb="6">
      <t>バアイ</t>
    </rPh>
    <phoneticPr fontId="1"/>
  </si>
  <si>
    <t>にご記入ください</t>
    <rPh sb="2" eb="4">
      <t>キニュウ</t>
    </rPh>
    <phoneticPr fontId="1"/>
  </si>
  <si>
    <t>※サーバー間LAN接続を</t>
    <rPh sb="5" eb="6">
      <t>アイダ</t>
    </rPh>
    <rPh sb="9" eb="11">
      <t>セツゾク</t>
    </rPh>
    <phoneticPr fontId="1"/>
  </si>
  <si>
    <t>＜サーバー変更内容詳細＞</t>
    <rPh sb="5" eb="7">
      <t>ヘンコウ</t>
    </rPh>
    <rPh sb="7" eb="9">
      <t>ナイヨウ</t>
    </rPh>
    <rPh sb="9" eb="11">
      <t>ショウサイ</t>
    </rPh>
    <phoneticPr fontId="1"/>
  </si>
  <si>
    <t>＜オプション変更内容詳細　④～⑦＞</t>
    <phoneticPr fontId="1"/>
  </si>
  <si>
    <t>＜オプション変更内容詳細　①～⑥＞</t>
    <rPh sb="6" eb="8">
      <t>ヘンコウ</t>
    </rPh>
    <rPh sb="8" eb="10">
      <t>ナイヨウ</t>
    </rPh>
    <rPh sb="10" eb="12">
      <t>ショウサイ</t>
    </rPh>
    <phoneticPr fontId="1"/>
  </si>
  <si>
    <t>＜オプション変更内容詳細　⑧～⑩＞</t>
    <phoneticPr fontId="1"/>
  </si>
  <si>
    <t>オプション変更内容詳細⑤</t>
    <rPh sb="5" eb="7">
      <t>ヘンコウ</t>
    </rPh>
    <rPh sb="7" eb="9">
      <t>ナイヨウ</t>
    </rPh>
    <rPh sb="9" eb="11">
      <t>ショウサイ</t>
    </rPh>
    <phoneticPr fontId="1"/>
  </si>
  <si>
    <t>増設</t>
    <rPh sb="0" eb="2">
      <t>ゾウセツ</t>
    </rPh>
    <phoneticPr fontId="1"/>
  </si>
  <si>
    <t>台目</t>
    <rPh sb="0" eb="1">
      <t>ダイ</t>
    </rPh>
    <rPh sb="1" eb="2">
      <t>メ</t>
    </rPh>
    <phoneticPr fontId="1"/>
  </si>
  <si>
    <t>台目　と　増設</t>
    <rPh sb="0" eb="1">
      <t>ダイ</t>
    </rPh>
    <rPh sb="1" eb="2">
      <t>メ</t>
    </rPh>
    <rPh sb="5" eb="7">
      <t>ゾウセツ</t>
    </rPh>
    <phoneticPr fontId="1"/>
  </si>
  <si>
    <t>インターネット⇒サーバー</t>
    <phoneticPr fontId="1"/>
  </si>
  <si>
    <t>サーバー⇒インターネット</t>
    <phoneticPr fontId="1"/>
  </si>
  <si>
    <r>
      <rPr>
        <sz val="8"/>
        <color rgb="FFFF0000"/>
        <rFont val="ＭＳ Ｐゴシック"/>
        <family val="3"/>
        <charset val="128"/>
        <scheme val="minor"/>
      </rPr>
      <t>※ポリシー設定内容が未定の場合</t>
    </r>
    <r>
      <rPr>
        <sz val="11"/>
        <color theme="1"/>
        <rFont val="ＭＳ Ｐゴシック"/>
        <family val="2"/>
        <charset val="128"/>
        <scheme val="minor"/>
      </rPr>
      <t xml:space="preserve">
接続元IPアドレスの設定</t>
    </r>
    <rPh sb="5" eb="7">
      <t>セッテイ</t>
    </rPh>
    <rPh sb="7" eb="9">
      <t>ナイヨウ</t>
    </rPh>
    <rPh sb="10" eb="12">
      <t>ミテイ</t>
    </rPh>
    <rPh sb="13" eb="15">
      <t>バアイ</t>
    </rPh>
    <rPh sb="16" eb="18">
      <t>セツゾク</t>
    </rPh>
    <rPh sb="18" eb="19">
      <t>モト</t>
    </rPh>
    <rPh sb="26" eb="28">
      <t>セッテイ</t>
    </rPh>
    <phoneticPr fontId="1"/>
  </si>
  <si>
    <t>8GB</t>
  </si>
  <si>
    <t>16GB</t>
  </si>
  <si>
    <t>変更なし</t>
    <rPh sb="0" eb="2">
      <t>ヘンコウ</t>
    </rPh>
    <phoneticPr fontId="1"/>
  </si>
  <si>
    <t>24GB</t>
  </si>
  <si>
    <t>32GB</t>
  </si>
  <si>
    <t>40GB</t>
  </si>
  <si>
    <t>48GB</t>
  </si>
  <si>
    <t>56GB</t>
  </si>
  <si>
    <t>64GB</t>
  </si>
  <si>
    <t>72GB</t>
  </si>
  <si>
    <t>80GB</t>
  </si>
  <si>
    <t>88GB</t>
  </si>
  <si>
    <t>96GB</t>
  </si>
  <si>
    <t>112GB</t>
  </si>
  <si>
    <t>128GB</t>
  </si>
  <si>
    <t>144GB</t>
  </si>
  <si>
    <t>160GB</t>
  </si>
  <si>
    <t>176GB</t>
  </si>
  <si>
    <t>192GB</t>
  </si>
  <si>
    <t>SAS300GB×3,RAID5</t>
  </si>
  <si>
    <t>SAS300GB×4,RAID5</t>
  </si>
  <si>
    <t>SAS300GB×5,RAID5</t>
  </si>
  <si>
    <t>SAS300GB×6,RAID5</t>
  </si>
  <si>
    <t>SAS300GB×7,RAID5</t>
  </si>
  <si>
    <t>SAS300GB×8,RAID5</t>
  </si>
  <si>
    <t>SAS900GB×2,RAID1</t>
  </si>
  <si>
    <t>SAS900GB×3,RAID5</t>
  </si>
  <si>
    <t>SAS900GB×4,RAID5</t>
  </si>
  <si>
    <t>SAS900GB×5,RAID5</t>
  </si>
  <si>
    <t>SAS900GB×6,RAID5</t>
  </si>
  <si>
    <t>SAS900GB×7,RAID5</t>
  </si>
  <si>
    <t>SAS900GB×8,RAID5</t>
  </si>
  <si>
    <t>CentOS7</t>
  </si>
  <si>
    <t>RHEL v.6</t>
  </si>
  <si>
    <t>RHEL v.7</t>
  </si>
  <si>
    <t>Windows 2012 Standard</t>
  </si>
  <si>
    <t>Windows 2012 Standard＋SQL Standard</t>
  </si>
  <si>
    <t>Windows 2012 R2 Standard</t>
  </si>
  <si>
    <t>Windows 2012 R2 Standard＋SQL Standard</t>
  </si>
  <si>
    <t>Windows 2012 R2 Datacenter</t>
  </si>
  <si>
    <t>Windows 2012 R2 Datacenter＋SQL Enterprise</t>
  </si>
  <si>
    <t>グローバル（LBなし）</t>
  </si>
  <si>
    <t>プライベート</t>
  </si>
  <si>
    <t>■</t>
  </si>
  <si>
    <t>ベーシックモデル250GBタイプ</t>
  </si>
  <si>
    <t>ベーシックモデル500GBタイプ</t>
  </si>
  <si>
    <t>プレミアムモデルP62タイプ</t>
  </si>
  <si>
    <t>DC内接続サービス</t>
    <rPh sb="2" eb="3">
      <t>ナイ</t>
    </rPh>
    <rPh sb="3" eb="5">
      <t>セツゾク</t>
    </rPh>
    <phoneticPr fontId="1"/>
  </si>
  <si>
    <t>既存のDC内接続セグメントにサーバーを増設する</t>
    <rPh sb="5" eb="6">
      <t>ナイ</t>
    </rPh>
    <rPh sb="6" eb="8">
      <t>セツゾク</t>
    </rPh>
    <phoneticPr fontId="1"/>
  </si>
  <si>
    <t>既存のDC内接続セグメントからサーバーを削除する</t>
    <rPh sb="20" eb="22">
      <t>サクジョ</t>
    </rPh>
    <phoneticPr fontId="1"/>
  </si>
  <si>
    <t>アクセス元</t>
    <rPh sb="4" eb="5">
      <t>モト</t>
    </rPh>
    <phoneticPr fontId="1"/>
  </si>
  <si>
    <t>IPアドレス</t>
    <phoneticPr fontId="1"/>
  </si>
  <si>
    <t>増設2台目</t>
    <rPh sb="0" eb="2">
      <t>ゾウセツ</t>
    </rPh>
    <rPh sb="3" eb="4">
      <t>ダイ</t>
    </rPh>
    <rPh sb="4" eb="5">
      <t>メ</t>
    </rPh>
    <phoneticPr fontId="1"/>
  </si>
  <si>
    <t>増設3台目</t>
    <rPh sb="0" eb="2">
      <t>ゾウセツ</t>
    </rPh>
    <rPh sb="3" eb="4">
      <t>ダイ</t>
    </rPh>
    <rPh sb="4" eb="5">
      <t>メ</t>
    </rPh>
    <phoneticPr fontId="1"/>
  </si>
  <si>
    <t>※パーティション設定を</t>
    <rPh sb="8" eb="10">
      <t>セッテイ</t>
    </rPh>
    <phoneticPr fontId="1"/>
  </si>
  <si>
    <t>④サーバースペック拡張</t>
    <rPh sb="9" eb="11">
      <t>カクチョウ</t>
    </rPh>
    <phoneticPr fontId="1"/>
  </si>
  <si>
    <t>オプション</t>
    <phoneticPr fontId="1"/>
  </si>
  <si>
    <t>にご記入ください</t>
    <phoneticPr fontId="1"/>
  </si>
  <si>
    <t>●パーティション設定内容を変更する場合は④、監視・作業代行の申し込み内容を変更する場合はオプション変更内容詳細⑨⑩にご記入ください。</t>
    <rPh sb="8" eb="10">
      <t>セッテイ</t>
    </rPh>
    <rPh sb="10" eb="12">
      <t>ナイヨウ</t>
    </rPh>
    <rPh sb="13" eb="15">
      <t>ヘンコウ</t>
    </rPh>
    <rPh sb="17" eb="19">
      <t>バアイ</t>
    </rPh>
    <rPh sb="49" eb="51">
      <t>ヘンコウ</t>
    </rPh>
    <rPh sb="51" eb="53">
      <t>ナイヨウ</t>
    </rPh>
    <rPh sb="53" eb="55">
      <t>ショウサイ</t>
    </rPh>
    <rPh sb="59" eb="61">
      <t>キニュウ</t>
    </rPh>
    <phoneticPr fontId="1"/>
  </si>
  <si>
    <t>株式会社NTTPCコミュニケーションズ</t>
    <rPh sb="0" eb="2">
      <t>カブシキ</t>
    </rPh>
    <rPh sb="2" eb="4">
      <t>ガイシャ</t>
    </rPh>
    <phoneticPr fontId="1"/>
  </si>
  <si>
    <t>１０５</t>
  </si>
  <si>
    <t>０００３</t>
  </si>
  <si>
    <t>東京都港区西新橋２－１４－１　興和西新橋ビルB棟</t>
    <rPh sb="0" eb="3">
      <t>トウキョウト</t>
    </rPh>
    <rPh sb="3" eb="5">
      <t>ミナトク</t>
    </rPh>
    <rPh sb="5" eb="8">
      <t>ニシシンバシ</t>
    </rPh>
    <rPh sb="15" eb="17">
      <t>コウワ</t>
    </rPh>
    <rPh sb="17" eb="18">
      <t>ニシ</t>
    </rPh>
    <rPh sb="18" eb="20">
      <t>シンバシ</t>
    </rPh>
    <rPh sb="23" eb="24">
      <t>トウ</t>
    </rPh>
    <phoneticPr fontId="1"/>
  </si>
  <si>
    <t>株式会社NTTPCコミュニケーションズ</t>
    <rPh sb="0" eb="4">
      <t>カブシキガイシャ</t>
    </rPh>
    <phoneticPr fontId="1"/>
  </si>
  <si>
    <t>シンバシ　●●</t>
  </si>
  <si>
    <t>新橋　●●</t>
    <rPh sb="0" eb="2">
      <t>シンバシ</t>
    </rPh>
    <phoneticPr fontId="1"/>
  </si>
  <si>
    <t>xxxxx@nttpc.co.jp</t>
  </si>
  <si>
    <t>サーバーA</t>
    <phoneticPr fontId="1"/>
  </si>
  <si>
    <t>サーバーB</t>
    <phoneticPr fontId="1"/>
  </si>
  <si>
    <t>F</t>
  </si>
  <si>
    <t>G</t>
  </si>
  <si>
    <t>H</t>
  </si>
  <si>
    <t>利用中の設定内容を変更する</t>
  </si>
  <si>
    <t>利用中の帯域保証値を変更する</t>
  </si>
  <si>
    <t>増設1台目、サーバーB</t>
    <rPh sb="0" eb="2">
      <t>ゾウセツ</t>
    </rPh>
    <rPh sb="3" eb="4">
      <t>ダイ</t>
    </rPh>
    <rPh sb="4" eb="5">
      <t>メ</t>
    </rPh>
    <phoneticPr fontId="1"/>
  </si>
  <si>
    <t>サーバーB</t>
    <phoneticPr fontId="1"/>
  </si>
  <si>
    <t>VIP1</t>
    <phoneticPr fontId="1"/>
  </si>
  <si>
    <t>サーバーA、サーバーC</t>
    <phoneticPr fontId="1"/>
  </si>
  <si>
    <t>サーバーB</t>
    <phoneticPr fontId="1"/>
  </si>
  <si>
    <t>サーバーC、増設1台目</t>
    <rPh sb="6" eb="8">
      <t>ゾウセツ</t>
    </rPh>
    <rPh sb="9" eb="10">
      <t>ダイ</t>
    </rPh>
    <rPh sb="10" eb="11">
      <t>メ</t>
    </rPh>
    <phoneticPr fontId="1"/>
  </si>
  <si>
    <t>xxxxxnttpc.co.jp</t>
    <phoneticPr fontId="1"/>
  </si>
  <si>
    <t>インターネット⇒サーバー</t>
  </si>
  <si>
    <t>サーバー⇒インターネット</t>
  </si>
  <si>
    <t>all</t>
  </si>
  <si>
    <t>お客さまIPアドレス</t>
    <rPh sb="1" eb="2">
      <t>キャク</t>
    </rPh>
    <phoneticPr fontId="1"/>
  </si>
  <si>
    <t>HTTP</t>
  </si>
  <si>
    <t>SSH</t>
  </si>
  <si>
    <t>RDP</t>
  </si>
  <si>
    <t>ANY</t>
  </si>
  <si>
    <t>300ページまで（5URLまで、1URLにつき5ドメインまで）</t>
  </si>
  <si>
    <t>http://xxxxxntttpc.co.jp</t>
  </si>
  <si>
    <t>xxxxxsub.nttpc.co.jp</t>
  </si>
  <si>
    <t>https://xxxxxntttpc.co.jp/form</t>
  </si>
  <si>
    <t>VM監視・作業代行パッケージ</t>
  </si>
  <si>
    <t>サーバーB</t>
    <phoneticPr fontId="1"/>
  </si>
  <si>
    <t>サーバーC</t>
    <phoneticPr fontId="1"/>
  </si>
  <si>
    <t>使用する(Activeサーバーを指定する)</t>
    <rPh sb="0" eb="2">
      <t>シヨウ</t>
    </rPh>
    <rPh sb="16" eb="18">
      <t>シテイ</t>
    </rPh>
    <phoneticPr fontId="1"/>
  </si>
  <si>
    <r>
      <t>監視・作業代行</t>
    </r>
    <r>
      <rPr>
        <sz val="9"/>
        <color theme="1"/>
        <rFont val="ＭＳ Ｐゴシック"/>
        <family val="3"/>
        <charset val="128"/>
        <scheme val="minor"/>
      </rPr>
      <t>（変更後の申し込み内容について、チェックボックスで「■」を選択してください。）</t>
    </r>
    <rPh sb="0" eb="2">
      <t>カンシ</t>
    </rPh>
    <rPh sb="3" eb="5">
      <t>サギョウ</t>
    </rPh>
    <rPh sb="5" eb="7">
      <t>ダイコウ</t>
    </rPh>
    <rPh sb="8" eb="10">
      <t>ヘンコウ</t>
    </rPh>
    <rPh sb="10" eb="11">
      <t>ゴ</t>
    </rPh>
    <rPh sb="12" eb="13">
      <t>モウ</t>
    </rPh>
    <rPh sb="14" eb="15">
      <t>コ</t>
    </rPh>
    <rPh sb="16" eb="18">
      <t>ナイヨウ</t>
    </rPh>
    <rPh sb="36" eb="38">
      <t>センタク</t>
    </rPh>
    <phoneticPr fontId="1"/>
  </si>
  <si>
    <t>パーティション設定内容を変更する場合は④、監視・作業代行の利用内容を変更する場合はオプション変更内容詳細⑨⑩にご記入ください。</t>
    <rPh sb="7" eb="9">
      <t>セッテイ</t>
    </rPh>
    <rPh sb="9" eb="11">
      <t>ナイヨウ</t>
    </rPh>
    <rPh sb="12" eb="14">
      <t>ヘンコウ</t>
    </rPh>
    <rPh sb="16" eb="18">
      <t>バアイ</t>
    </rPh>
    <rPh sb="29" eb="31">
      <t>リヨウ</t>
    </rPh>
    <rPh sb="46" eb="48">
      <t>ヘンコウ</t>
    </rPh>
    <rPh sb="48" eb="50">
      <t>ナイヨウ</t>
    </rPh>
    <rPh sb="50" eb="52">
      <t>ショウサイ</t>
    </rPh>
    <rPh sb="56" eb="58">
      <t>キニュウ</t>
    </rPh>
    <phoneticPr fontId="1"/>
  </si>
  <si>
    <t>CentOS6+ Plesk12（Web Pro Edition）</t>
    <phoneticPr fontId="1"/>
  </si>
  <si>
    <t>CentOS6+ Plesk12（Web Host Edition）</t>
    <phoneticPr fontId="1"/>
  </si>
  <si>
    <t>サーバーモデル・タイプ</t>
    <phoneticPr fontId="1"/>
  </si>
  <si>
    <t>プレミアムモデルP40タイプ</t>
    <phoneticPr fontId="1"/>
  </si>
  <si>
    <t>プレミアムモデルP41タイプ</t>
    <phoneticPr fontId="1"/>
  </si>
  <si>
    <t>プレミアムモデルP60タイプ</t>
    <phoneticPr fontId="1"/>
  </si>
  <si>
    <t>プレミアムモデルP80タイプ</t>
    <phoneticPr fontId="1"/>
  </si>
  <si>
    <t>プレミアムモデルP80_2CPUタイプ</t>
    <phoneticPr fontId="1"/>
  </si>
  <si>
    <t>プレミアムモデルP61タイプ</t>
    <phoneticPr fontId="1"/>
  </si>
  <si>
    <t>プレミアムモデルP81タイプ</t>
    <phoneticPr fontId="1"/>
  </si>
  <si>
    <t>プレミアムモデルP81_2CPUタイプ</t>
    <phoneticPr fontId="1"/>
  </si>
  <si>
    <t>プレミアムモデルP41タイプメモリ</t>
    <phoneticPr fontId="1"/>
  </si>
  <si>
    <t>変更プレミアムモデルP81タイプメモリ</t>
  </si>
  <si>
    <t>変更プレミアムモデルP81_2CPUタイプメモリ</t>
  </si>
  <si>
    <t>変更プレミアムモデルP82_2CPUタイプメモリ</t>
  </si>
  <si>
    <t>プレミアムモデルP41タイプストレージ</t>
    <phoneticPr fontId="1"/>
  </si>
  <si>
    <t>変更プレミアムモデルP61タイプストレージ</t>
  </si>
  <si>
    <t>変更プレミアムモデルP81タイプストレージ</t>
  </si>
  <si>
    <t>変更プレミアムモデルP81_2CPUタイプストレージ</t>
  </si>
  <si>
    <t>変更プレミアムモデルP80_2CPUタイプストレージ</t>
  </si>
  <si>
    <t>プレミアムモデルP62タイプPS</t>
    <phoneticPr fontId="1"/>
  </si>
  <si>
    <t>プレミアムモデルP41タイプPS</t>
    <phoneticPr fontId="1"/>
  </si>
  <si>
    <t>変更プレミアムモデルP40タイプPS</t>
  </si>
  <si>
    <t>変更プレミアムモデルP41タイプPS</t>
  </si>
  <si>
    <t>変更プレミアムモデルP82タイプストレージ</t>
  </si>
  <si>
    <t>変更プレミアムモデルP82_2CPUタイプストレージ</t>
  </si>
  <si>
    <t>変更プレミアムモデルP60タイプPS</t>
  </si>
  <si>
    <t>変更プレミアムモデルP80タイプPS</t>
  </si>
  <si>
    <t>変更プレミアムモデルP80_2CPUタイプPS</t>
  </si>
  <si>
    <t>変更プレミアムモデルP61タイプPS</t>
  </si>
  <si>
    <t>変更プレミアムモデルP81タイプPS</t>
  </si>
  <si>
    <t>変更プレミアムモデルP81_2CPUタイプPS</t>
  </si>
  <si>
    <t>変更ベーシックモデル250GBタイプメモリ</t>
  </si>
  <si>
    <t>変更ベーシックモデル500GBタイプメモリ</t>
  </si>
  <si>
    <t>変更ベーシックモデル1TBタイプメモリ</t>
  </si>
  <si>
    <t>変更セグメント</t>
  </si>
  <si>
    <t>変更サーバーモデル・タイプ</t>
  </si>
  <si>
    <t>変更プレミアムモデルP62タイプPS</t>
  </si>
  <si>
    <t>変更プレミアムモデルP82タイプPS</t>
  </si>
  <si>
    <t>変更プレミアムモデルP82_2CPUタイプPS</t>
  </si>
  <si>
    <t>変更プレミアムモデルP40タイプメモリ</t>
  </si>
  <si>
    <t>変更プレミアムモデルP60タイプメモリ</t>
  </si>
  <si>
    <t>変更プレミアムモデルP80タイプメモリ</t>
  </si>
  <si>
    <t>変更プレミアムモデルP40タイプストレージ</t>
  </si>
  <si>
    <t>変更プレミアムモデルP60タイプストレージ</t>
  </si>
  <si>
    <t>変更プレミアムモデルP80タイプストレージ</t>
  </si>
  <si>
    <t>変更プレミアムモデルP80_2CPUタイプメモリ</t>
  </si>
  <si>
    <t>変更プレミアムモデルP41タイプメモリ</t>
  </si>
  <si>
    <t>変更プレミアムモデルP61タイプメモリ</t>
  </si>
  <si>
    <t>変更プレミアムモデルP41タイプストレージ</t>
  </si>
  <si>
    <t>変更プレミアムモデルP62タイプメモリ</t>
  </si>
  <si>
    <t>変更プレミアムモデルP82タイプメモリ</t>
  </si>
  <si>
    <t>変更プレミアムモデルP62タイプストレージ</t>
  </si>
  <si>
    <t>RHEL v.5</t>
    <phoneticPr fontId="1"/>
  </si>
  <si>
    <t>Windows 2008 R2 Standard＋SQL Standard</t>
    <phoneticPr fontId="1"/>
  </si>
  <si>
    <t>Windows 2008 R2 Standard</t>
    <phoneticPr fontId="1"/>
  </si>
  <si>
    <t>CentOS6+ Plesk10（10ドメイン）</t>
    <phoneticPr fontId="1"/>
  </si>
  <si>
    <t>CentOS6+ Plesk10（100ドメイン）</t>
    <phoneticPr fontId="1"/>
  </si>
  <si>
    <t>CentOS6+ Plesk11（10ドメイン）</t>
    <phoneticPr fontId="1"/>
  </si>
  <si>
    <t>CentOS6+ Plesk11（100ドメイン）</t>
    <phoneticPr fontId="1"/>
  </si>
  <si>
    <t>②共用ロードバランサ_パーシステンス</t>
    <rPh sb="1" eb="3">
      <t>キョウヨウ</t>
    </rPh>
    <phoneticPr fontId="1"/>
  </si>
  <si>
    <t>有効</t>
    <rPh sb="0" eb="2">
      <t>ユウコウ</t>
    </rPh>
    <phoneticPr fontId="1"/>
  </si>
  <si>
    <t>無効</t>
    <rPh sb="0" eb="2">
      <t>ムコウ</t>
    </rPh>
    <phoneticPr fontId="1"/>
  </si>
  <si>
    <t>※無効にする場合はプルダウンよりお選びください</t>
    <rPh sb="1" eb="3">
      <t>ムコウ</t>
    </rPh>
    <rPh sb="6" eb="8">
      <t>バアイ</t>
    </rPh>
    <rPh sb="17" eb="18">
      <t>エラ</t>
    </rPh>
    <phoneticPr fontId="1"/>
  </si>
  <si>
    <t>※無効にする場合はプルダウンよりお選びください</t>
    <phoneticPr fontId="1"/>
  </si>
  <si>
    <t>上記作業に同意します</t>
    <rPh sb="0" eb="2">
      <t>ジョウキ</t>
    </rPh>
    <rPh sb="2" eb="4">
      <t>サギョウ</t>
    </rPh>
    <rPh sb="5" eb="7">
      <t>ドウイ</t>
    </rPh>
    <phoneticPr fontId="1"/>
  </si>
  <si>
    <t>●容量2TBの場合は、マウントポイントが2つになります。</t>
    <rPh sb="1" eb="3">
      <t>ヨウリョウ</t>
    </rPh>
    <rPh sb="7" eb="9">
      <t>バアイ</t>
    </rPh>
    <phoneticPr fontId="1"/>
  </si>
  <si>
    <t>●右記の作業内容1～4をご確認のうえ、作業内容への同意のチェックをお願い致します。</t>
    <rPh sb="1" eb="3">
      <t>ウキ</t>
    </rPh>
    <rPh sb="4" eb="6">
      <t>サギョウ</t>
    </rPh>
    <rPh sb="6" eb="8">
      <t>ナイヨウ</t>
    </rPh>
    <rPh sb="13" eb="15">
      <t>カクニン</t>
    </rPh>
    <rPh sb="19" eb="21">
      <t>サギョウ</t>
    </rPh>
    <rPh sb="21" eb="23">
      <t>ナイヨウ</t>
    </rPh>
    <rPh sb="25" eb="27">
      <t>ドウイ</t>
    </rPh>
    <rPh sb="34" eb="35">
      <t>ネガ</t>
    </rPh>
    <rPh sb="36" eb="37">
      <t>イタ</t>
    </rPh>
    <phoneticPr fontId="1"/>
  </si>
  <si>
    <t>オプション新規申込
または
バックアップサービスのメニュー・容量変更</t>
    <rPh sb="5" eb="7">
      <t>シンキ</t>
    </rPh>
    <rPh sb="7" eb="8">
      <t>モウ</t>
    </rPh>
    <rPh sb="8" eb="9">
      <t>コ</t>
    </rPh>
    <rPh sb="30" eb="32">
      <t>ヨウリョウ</t>
    </rPh>
    <rPh sb="32" eb="34">
      <t>ヘンコウ</t>
    </rPh>
    <phoneticPr fontId="1"/>
  </si>
  <si>
    <t>オプション新規申込
または
メニュー変更・容量変更
を申し込む場合の
作業確認事項</t>
    <rPh sb="5" eb="7">
      <t>シンキ</t>
    </rPh>
    <rPh sb="7" eb="9">
      <t>モウシコミ</t>
    </rPh>
    <rPh sb="18" eb="20">
      <t>ヘンコウ</t>
    </rPh>
    <rPh sb="21" eb="23">
      <t>ヨウリョウ</t>
    </rPh>
    <rPh sb="23" eb="25">
      <t>ヘンコウ</t>
    </rPh>
    <rPh sb="27" eb="28">
      <t>モウ</t>
    </rPh>
    <rPh sb="29" eb="30">
      <t>コ</t>
    </rPh>
    <rPh sb="31" eb="33">
      <t>バアイ</t>
    </rPh>
    <rPh sb="35" eb="37">
      <t>サギョウ</t>
    </rPh>
    <rPh sb="37" eb="39">
      <t>カクニン</t>
    </rPh>
    <rPh sb="39" eb="41">
      <t>ジコウ</t>
    </rPh>
    <phoneticPr fontId="1"/>
  </si>
  <si>
    <r>
      <t xml:space="preserve">1.NTTPC作業用アカウントにて、お客さまサーバーにログイン可能か確認します。ログインできない場合は作業を行いません。
2（ストレージのみの場合）お客さまご契約の1サーバーにログインし、ストレージへアクセス可能な事を確認します。
　　→ストレージのみ場合、以上にて作業完了となります
　（バックアップソフトウェア有の場合）ご指定の管理サーバーにバックアップソフトウェアのインストール、監視に必要な設定を行います。
</t>
    </r>
    <r>
      <rPr>
        <sz val="9"/>
        <color rgb="FFFF0000"/>
        <rFont val="ＭＳ Ｐゴシック"/>
        <family val="3"/>
        <charset val="128"/>
        <scheme val="minor"/>
      </rPr>
      <t>　　※作業にあたり、rootパスワード/Administratorパスワードの初期化を伴います。
　　※作業に当たり、Windows Serverの場合はサーバーの再起動を伴います。</t>
    </r>
    <r>
      <rPr>
        <sz val="9"/>
        <color theme="1"/>
        <rFont val="ＭＳ Ｐゴシック"/>
        <family val="3"/>
        <charset val="128"/>
        <scheme val="minor"/>
      </rPr>
      <t xml:space="preserve">
3.（バックアップソフトウェア有の場合）ご指定のバックアップ対象サーバ全台からストレージへアクセス可能な事を確認します。
4.（バックアップソフトウェア有の場合）ご指定のバックアップ対象サーバ全台で初回フルバックアップを実施します。
　　→バックアップソフトウェア有の場合、4．にて作業完了となります</t>
    </r>
    <rPh sb="19" eb="20">
      <t>キャク</t>
    </rPh>
    <rPh sb="31" eb="33">
      <t>カノウ</t>
    </rPh>
    <rPh sb="34" eb="36">
      <t>カクニン</t>
    </rPh>
    <rPh sb="48" eb="50">
      <t>バアイ</t>
    </rPh>
    <rPh sb="51" eb="53">
      <t>サギョウ</t>
    </rPh>
    <rPh sb="54" eb="55">
      <t>オコナ</t>
    </rPh>
    <rPh sb="71" eb="73">
      <t>バアイ</t>
    </rPh>
    <rPh sb="75" eb="76">
      <t>キャク</t>
    </rPh>
    <rPh sb="79" eb="81">
      <t>ケイヤク</t>
    </rPh>
    <rPh sb="104" eb="106">
      <t>カノウ</t>
    </rPh>
    <rPh sb="107" eb="108">
      <t>コト</t>
    </rPh>
    <rPh sb="109" eb="111">
      <t>カクニン</t>
    </rPh>
    <rPh sb="126" eb="128">
      <t>バアイ</t>
    </rPh>
    <rPh sb="133" eb="135">
      <t>サギョウ</t>
    </rPh>
    <rPh sb="135" eb="137">
      <t>カンリョウ</t>
    </rPh>
    <rPh sb="157" eb="158">
      <t>アリ</t>
    </rPh>
    <rPh sb="159" eb="161">
      <t>バアイ</t>
    </rPh>
    <rPh sb="163" eb="165">
      <t>シテイ</t>
    </rPh>
    <rPh sb="166" eb="168">
      <t>カンリ</t>
    </rPh>
    <rPh sb="193" eb="195">
      <t>カンシ</t>
    </rPh>
    <rPh sb="196" eb="198">
      <t>ヒツヨウ</t>
    </rPh>
    <rPh sb="199" eb="201">
      <t>セッテイ</t>
    </rPh>
    <rPh sb="202" eb="203">
      <t>オコナ</t>
    </rPh>
    <rPh sb="211" eb="213">
      <t>サギョウ</t>
    </rPh>
    <rPh sb="260" eb="262">
      <t>サギョウ</t>
    </rPh>
    <rPh sb="263" eb="264">
      <t>ア</t>
    </rPh>
    <rPh sb="282" eb="284">
      <t>バアイ</t>
    </rPh>
    <rPh sb="290" eb="293">
      <t>サイキドウ</t>
    </rPh>
    <rPh sb="321" eb="323">
      <t>シテイ</t>
    </rPh>
    <rPh sb="330" eb="332">
      <t>タイショウ</t>
    </rPh>
    <rPh sb="335" eb="337">
      <t>ゼンダイ</t>
    </rPh>
    <rPh sb="349" eb="351">
      <t>カノウ</t>
    </rPh>
    <rPh sb="352" eb="353">
      <t>コト</t>
    </rPh>
    <rPh sb="354" eb="356">
      <t>カクニン</t>
    </rPh>
    <rPh sb="382" eb="384">
      <t>シテイ</t>
    </rPh>
    <rPh sb="391" eb="393">
      <t>タイショウ</t>
    </rPh>
    <rPh sb="396" eb="398">
      <t>ゼンダイ</t>
    </rPh>
    <rPh sb="399" eb="401">
      <t>ショカイ</t>
    </rPh>
    <rPh sb="410" eb="412">
      <t>ジッシ</t>
    </rPh>
    <rPh sb="432" eb="433">
      <t>アリ</t>
    </rPh>
    <rPh sb="434" eb="436">
      <t>バアイ</t>
    </rPh>
    <rPh sb="441" eb="443">
      <t>サギョウ</t>
    </rPh>
    <rPh sb="443" eb="445">
      <t>カンリョウ</t>
    </rPh>
    <phoneticPr fontId="1"/>
  </si>
  <si>
    <t>オプションを新規に申し込む/利用中のメニュー・容量を変更する</t>
    <phoneticPr fontId="1"/>
  </si>
  <si>
    <t>利用中のバックアップソフトウェアの利用ライセンス数・管理サーバー/バックアップ対象サーバーを変更する</t>
    <rPh sb="0" eb="2">
      <t>リヨウ</t>
    </rPh>
    <rPh sb="2" eb="3">
      <t>ナカ</t>
    </rPh>
    <rPh sb="17" eb="19">
      <t>リヨウ</t>
    </rPh>
    <rPh sb="24" eb="25">
      <t>スウ</t>
    </rPh>
    <rPh sb="26" eb="28">
      <t>カンリ</t>
    </rPh>
    <rPh sb="39" eb="41">
      <t>タイショウ</t>
    </rPh>
    <rPh sb="46" eb="48">
      <t>ヘンコウ</t>
    </rPh>
    <phoneticPr fontId="1"/>
  </si>
  <si>
    <t>オプション新規申込
または
バックアップサービスのメニュー・容量変更</t>
    <rPh sb="5" eb="7">
      <t>シンキ</t>
    </rPh>
    <rPh sb="7" eb="9">
      <t>モウシコミ</t>
    </rPh>
    <rPh sb="30" eb="32">
      <t>ヨウリョウ</t>
    </rPh>
    <rPh sb="32" eb="34">
      <t>ヘンコウ</t>
    </rPh>
    <phoneticPr fontId="1"/>
  </si>
  <si>
    <t>DDoS対策付　FW＋DDoS</t>
    <rPh sb="6" eb="7">
      <t>ツキ</t>
    </rPh>
    <phoneticPr fontId="1"/>
  </si>
  <si>
    <t>シルバー（A）　FW＋IDS/IPS</t>
    <phoneticPr fontId="1"/>
  </si>
  <si>
    <t>シルバー（B）　FW＋WAF</t>
    <phoneticPr fontId="1"/>
  </si>
  <si>
    <t>シルバー（C）　FW＋IDS/IPS＋WAF</t>
    <phoneticPr fontId="1"/>
  </si>
  <si>
    <t>ブロンズ（A）　FW＋IDS/IPS</t>
    <phoneticPr fontId="1"/>
  </si>
  <si>
    <t>DDoS対策付　ブロンズ(A)（FW＋IDS/IPS＋DDoS）</t>
    <phoneticPr fontId="1"/>
  </si>
  <si>
    <t>ブロンズ（B）　FW＋WAF</t>
    <phoneticPr fontId="1"/>
  </si>
  <si>
    <t>DDoS対策付　ブロンズ(B)（FW＋WAF＋DDoS）</t>
    <phoneticPr fontId="1"/>
  </si>
  <si>
    <t>ブロンズ（C）　FW＋IDS/IPS＋WAF</t>
    <phoneticPr fontId="1"/>
  </si>
  <si>
    <t>DDoS対策付　ブロンズ(C)（FW＋IDS/IPS＋WAF＋DDoS）</t>
    <rPh sb="4" eb="6">
      <t>タイサク</t>
    </rPh>
    <rPh sb="6" eb="7">
      <t>ツキ</t>
    </rPh>
    <phoneticPr fontId="1"/>
  </si>
  <si>
    <t>DDoS対策付　シルバー(A)（FW＋IDS/IPS＋DDoS）</t>
    <phoneticPr fontId="1"/>
  </si>
  <si>
    <t>DDoS対策付　シルバー(B)（FW＋WAF＋DDoS）</t>
    <phoneticPr fontId="1"/>
  </si>
  <si>
    <t>DDoS対策付　シルバー(C)（FW＋IDS/IPS＋WAF＋DDoS）</t>
    <phoneticPr fontId="1"/>
  </si>
  <si>
    <t>１２－３４５６－７８９０</t>
    <phoneticPr fontId="1"/>
  </si>
  <si>
    <t>優先順位2</t>
    <rPh sb="0" eb="2">
      <t>ユウセン</t>
    </rPh>
    <rPh sb="2" eb="4">
      <t>ジュンイ</t>
    </rPh>
    <phoneticPr fontId="1"/>
  </si>
  <si>
    <t>優先順位3</t>
    <rPh sb="0" eb="2">
      <t>ユウセン</t>
    </rPh>
    <rPh sb="2" eb="4">
      <t>ジュンイ</t>
    </rPh>
    <phoneticPr fontId="1"/>
  </si>
  <si>
    <t>ベーシックモデル250GBタイプOS</t>
  </si>
  <si>
    <t>ベーシックモデル500GBタイプOS</t>
  </si>
  <si>
    <t>ベーシックモデル1TBタイプOS</t>
  </si>
  <si>
    <t>プレミアムモデルP62タイプOS</t>
  </si>
  <si>
    <t>プレミアムモデルP82タイプOS</t>
  </si>
  <si>
    <t>プレミアムモデルP82_2CPUタイプOS</t>
  </si>
  <si>
    <t>RHEL v.6</t>
    <phoneticPr fontId="1"/>
  </si>
  <si>
    <t>CentOS7</t>
    <phoneticPr fontId="1"/>
  </si>
  <si>
    <t>RHEL v.7</t>
    <phoneticPr fontId="1"/>
  </si>
  <si>
    <t>Windows 2012 R2 Standard</t>
    <phoneticPr fontId="1"/>
  </si>
  <si>
    <t>Windows 2012 R2 Datacenter</t>
    <phoneticPr fontId="1"/>
  </si>
  <si>
    <t>変更ベーシックモデル250GBタイプOS</t>
  </si>
  <si>
    <t>変更ベーシックモデル500GBタイプOS</t>
  </si>
  <si>
    <t>変更ベーシックモデル1TBタイプOS</t>
  </si>
  <si>
    <t>変更プレミアムモデルP82タイプOS</t>
  </si>
  <si>
    <t>プレミアムモデルP41タイプOS</t>
  </si>
  <si>
    <t>変更プレミアムモデルP41タイプOS</t>
  </si>
  <si>
    <t>変更プレミアムモデルP40タイプOS</t>
    <phoneticPr fontId="1"/>
  </si>
  <si>
    <t>変更プレミアムモデルP60タイプOS</t>
    <phoneticPr fontId="1"/>
  </si>
  <si>
    <t>変更プレミアムモデルP80タイプOS</t>
    <phoneticPr fontId="1"/>
  </si>
  <si>
    <t>変更プレミアムモデルP80_2CPUタイプOS</t>
    <phoneticPr fontId="1"/>
  </si>
  <si>
    <t>変更プレミアムモデルP61タイプOS</t>
    <phoneticPr fontId="1"/>
  </si>
  <si>
    <t>変更プレミアムモデルP81タイプOS</t>
    <phoneticPr fontId="1"/>
  </si>
  <si>
    <t>変更プレミアムモデルP82_2CPUタイプOS</t>
    <phoneticPr fontId="1"/>
  </si>
  <si>
    <t>変更プレミアムモデルP81_2CPUタイプOS</t>
    <phoneticPr fontId="1"/>
  </si>
  <si>
    <t>Windows 2012 R2 Standard＋SQL2014 Standard</t>
    <phoneticPr fontId="1"/>
  </si>
  <si>
    <t>Windows 2012 R2 Datacenter＋SQL2014 Enterprise</t>
    <phoneticPr fontId="1"/>
  </si>
  <si>
    <t>Windows 2016 Standard＋SQL2016 Standard</t>
    <phoneticPr fontId="1"/>
  </si>
  <si>
    <t>Windows 2012 R2 Standard</t>
    <phoneticPr fontId="1"/>
  </si>
  <si>
    <t>Windows 2012 R2 Datacenter</t>
    <phoneticPr fontId="1"/>
  </si>
  <si>
    <t>Windows 2016 Standard</t>
    <phoneticPr fontId="1"/>
  </si>
  <si>
    <t>変更プレミアムモデルP62タイプOS</t>
    <phoneticPr fontId="1"/>
  </si>
  <si>
    <t>http://blog.zaq.ne.jp/tomoyu/article/502/</t>
    <phoneticPr fontId="1"/>
  </si>
  <si>
    <t>Windows 2012 Standard＋SQ Standard</t>
    <phoneticPr fontId="1"/>
  </si>
  <si>
    <t>Windows 2012 R2 Standard＋SQL Standard</t>
    <phoneticPr fontId="1"/>
  </si>
  <si>
    <t>Windows 2012 R2 Datacenter＋SQL Enterprise</t>
    <phoneticPr fontId="1"/>
  </si>
  <si>
    <t>Windows 2016 Standard＋SQL Standard</t>
    <phoneticPr fontId="1"/>
  </si>
  <si>
    <t>変更後プレミアムモデルP40タイプOS</t>
    <rPh sb="2" eb="3">
      <t>ゴ</t>
    </rPh>
    <phoneticPr fontId="1"/>
  </si>
  <si>
    <t>CentOS6+ PleskOnyx（Web Pro Edition）</t>
    <phoneticPr fontId="1"/>
  </si>
  <si>
    <t>CentOS6+ PleskOnyx（Web Host Edition）</t>
    <phoneticPr fontId="1"/>
  </si>
  <si>
    <t>変更後プレミアムモデルP61タイプOS</t>
    <rPh sb="2" eb="3">
      <t>ゴ</t>
    </rPh>
    <phoneticPr fontId="1"/>
  </si>
  <si>
    <t>変更後プレミアムモデルP60タイプOS</t>
    <rPh sb="2" eb="3">
      <t>ゴ</t>
    </rPh>
    <phoneticPr fontId="1"/>
  </si>
  <si>
    <t>変更後プレミアムモデルP80タイプOS</t>
    <rPh sb="2" eb="3">
      <t>ゴ</t>
    </rPh>
    <phoneticPr fontId="1"/>
  </si>
  <si>
    <t>変更後プレミアムモデルP80_2CPUタイプOS</t>
    <rPh sb="2" eb="3">
      <t>ゴ</t>
    </rPh>
    <phoneticPr fontId="1"/>
  </si>
  <si>
    <t>変更後プレミアムモデルP41タイプOS</t>
    <rPh sb="2" eb="3">
      <t>ゴ</t>
    </rPh>
    <phoneticPr fontId="1"/>
  </si>
  <si>
    <t>変更後プレミアムモデルP81タイプOS</t>
    <rPh sb="2" eb="3">
      <t>ゴ</t>
    </rPh>
    <phoneticPr fontId="1"/>
  </si>
  <si>
    <t>変更後プレミアムモデルP81_2CPUタイプOS</t>
    <rPh sb="2" eb="3">
      <t>ゴ</t>
    </rPh>
    <phoneticPr fontId="1"/>
  </si>
  <si>
    <t>変更後プレミアムモデルP62タイプOS</t>
    <rPh sb="2" eb="3">
      <t>ゴ</t>
    </rPh>
    <phoneticPr fontId="1"/>
  </si>
  <si>
    <t>変更後プレミアムモデルP82タイプOS</t>
    <rPh sb="2" eb="3">
      <t>ゴ</t>
    </rPh>
    <phoneticPr fontId="1"/>
  </si>
  <si>
    <t>変更後プレミアムモデルP82_2CPUタイプOS</t>
    <rPh sb="2" eb="3">
      <t>ゴ</t>
    </rPh>
    <phoneticPr fontId="1"/>
  </si>
  <si>
    <t>変更後ベーシックモデル1TBタイプOS</t>
    <phoneticPr fontId="1"/>
  </si>
  <si>
    <t>変更後ベーシックモデル500GBタイプOS</t>
    <phoneticPr fontId="1"/>
  </si>
  <si>
    <t>変更後ベーシックモデル250GBタイプOS</t>
    <phoneticPr fontId="1"/>
  </si>
  <si>
    <t>シルバー（C）　FW＋IDS/IPS＋WAF</t>
  </si>
  <si>
    <t>WAF　監視先情報</t>
    <rPh sb="4" eb="6">
      <t>カンシ</t>
    </rPh>
    <rPh sb="6" eb="7">
      <t>サキ</t>
    </rPh>
    <rPh sb="7" eb="9">
      <t>ジョウホウ</t>
    </rPh>
    <phoneticPr fontId="1"/>
  </si>
  <si>
    <t>IPアドレス</t>
    <phoneticPr fontId="1"/>
  </si>
  <si>
    <t>FQDN(ホスト名)</t>
    <rPh sb="8" eb="9">
      <t>メイ</t>
    </rPh>
    <phoneticPr fontId="1"/>
  </si>
  <si>
    <t>利用プロトコル</t>
    <phoneticPr fontId="1"/>
  </si>
  <si>
    <t>CentOS6+ Plesk12（Web Pro Edition）</t>
    <phoneticPr fontId="1"/>
  </si>
  <si>
    <t>xxxxx123nttpc.co.jp</t>
    <phoneticPr fontId="1"/>
  </si>
  <si>
    <t>xxxxx123nttpc.co.jp</t>
    <phoneticPr fontId="1"/>
  </si>
  <si>
    <t>xxxxx456nttpc.co.jp</t>
    <phoneticPr fontId="1"/>
  </si>
  <si>
    <t>httpおよびhttps</t>
    <phoneticPr fontId="1"/>
  </si>
  <si>
    <t>http</t>
    <phoneticPr fontId="1"/>
  </si>
  <si>
    <t>192.xxx.xxx.xx2</t>
    <phoneticPr fontId="1"/>
  </si>
  <si>
    <t>192.xxx.xxx.xx3</t>
    <phoneticPr fontId="1"/>
  </si>
  <si>
    <t>Windows 2012 Standard</t>
    <phoneticPr fontId="1"/>
  </si>
  <si>
    <t>Windows 2012 Standard＋SQL2014 Standard</t>
    <phoneticPr fontId="1"/>
  </si>
  <si>
    <t>M1以降</t>
    <rPh sb="2" eb="4">
      <t>イコウ</t>
    </rPh>
    <phoneticPr fontId="1"/>
  </si>
  <si>
    <t>S7（P40, P60, P80 ,P80(2CPU)）</t>
    <phoneticPr fontId="1"/>
  </si>
  <si>
    <t>S8</t>
    <phoneticPr fontId="1"/>
  </si>
  <si>
    <t>オプションを新規に申し込む</t>
    <phoneticPr fontId="1"/>
  </si>
  <si>
    <t>オプションを新規に申し込む（セキュリティ監視のFWから切り替え）</t>
    <rPh sb="20" eb="22">
      <t>カンシ</t>
    </rPh>
    <rPh sb="27" eb="28">
      <t>キ</t>
    </rPh>
    <rPh sb="29" eb="30">
      <t>カ</t>
    </rPh>
    <phoneticPr fontId="1"/>
  </si>
  <si>
    <t>年</t>
    <rPh sb="0" eb="1">
      <t>ネン</t>
    </rPh>
    <phoneticPr fontId="1"/>
  </si>
  <si>
    <t>月</t>
    <rPh sb="0" eb="1">
      <t>ガツ</t>
    </rPh>
    <phoneticPr fontId="1"/>
  </si>
  <si>
    <t>日</t>
    <rPh sb="0" eb="1">
      <t>ニチ</t>
    </rPh>
    <phoneticPr fontId="1"/>
  </si>
  <si>
    <t>▼選択</t>
  </si>
  <si>
    <t>作業希望日候補①</t>
    <rPh sb="0" eb="2">
      <t>サギョウ</t>
    </rPh>
    <rPh sb="2" eb="4">
      <t>キボウ</t>
    </rPh>
    <rPh sb="4" eb="5">
      <t>ビ</t>
    </rPh>
    <rPh sb="5" eb="7">
      <t>コウホ</t>
    </rPh>
    <phoneticPr fontId="1"/>
  </si>
  <si>
    <t>作業希望日候補②</t>
    <rPh sb="0" eb="2">
      <t>サギョウ</t>
    </rPh>
    <rPh sb="2" eb="4">
      <t>キボウ</t>
    </rPh>
    <rPh sb="4" eb="5">
      <t>ビ</t>
    </rPh>
    <rPh sb="5" eb="7">
      <t>コウホ</t>
    </rPh>
    <phoneticPr fontId="1"/>
  </si>
  <si>
    <t>セキュリティオプション</t>
    <phoneticPr fontId="1"/>
  </si>
  <si>
    <t>共用ファイアウォール　備考</t>
    <rPh sb="0" eb="2">
      <t>キョウヨウ</t>
    </rPh>
    <rPh sb="11" eb="13">
      <t>ビコウ</t>
    </rPh>
    <phoneticPr fontId="29"/>
  </si>
  <si>
    <t>IF(V56="オプションを新規に申し込む","→設定をオプション変更内容詳細⑥にご記入ください",(IF(V56="利用中の設定内容を変更する","→設定をオプション変更内容詳細⑥にご記入ください","")))</t>
    <phoneticPr fontId="1"/>
  </si>
  <si>
    <t>※利用中の設定内容を変更するがない⇒ポリシー変更はWEBだから外した？</t>
    <rPh sb="1" eb="4">
      <t>リヨウチュウ</t>
    </rPh>
    <rPh sb="5" eb="7">
      <t>セッテイ</t>
    </rPh>
    <rPh sb="7" eb="9">
      <t>ナイヨウ</t>
    </rPh>
    <rPh sb="10" eb="12">
      <t>ヘンコウ</t>
    </rPh>
    <rPh sb="22" eb="24">
      <t>ヘンコウ</t>
    </rPh>
    <rPh sb="31" eb="32">
      <t>ハズ</t>
    </rPh>
    <phoneticPr fontId="1"/>
  </si>
  <si>
    <t>セキュリティ監視　備考</t>
    <rPh sb="6" eb="8">
      <t>カンシ</t>
    </rPh>
    <rPh sb="9" eb="11">
      <t>ビコウ</t>
    </rPh>
    <phoneticPr fontId="29"/>
  </si>
  <si>
    <t>IF(OR(V60="オプションを新規に申し込む",V60="オプションを解約する"),"　※サービスの通信断を伴います。",(IF(V60="利用中の設定内容を変更する","※一部メニュー変更はサービスの通信断を伴う場合がございます","")))</t>
    <phoneticPr fontId="1"/>
  </si>
  <si>
    <t>※サービスの通信断を伴います</t>
  </si>
  <si>
    <t>※一部メニュー変更はサービスの通信断を伴う場合がございます</t>
  </si>
  <si>
    <t>※サービスの通信断を伴います。作業候補日を記入ください</t>
    <rPh sb="15" eb="17">
      <t>サギョウ</t>
    </rPh>
    <rPh sb="17" eb="19">
      <t>コウホ</t>
    </rPh>
    <rPh sb="19" eb="20">
      <t>ビ</t>
    </rPh>
    <rPh sb="21" eb="23">
      <t>キニュウ</t>
    </rPh>
    <phoneticPr fontId="1"/>
  </si>
  <si>
    <t>IF(OR(V56="オプションを新規に申し込む",V56="オプションを解約する"),"　※サービスの通信断を伴います。",(IF(V56="オプションを新規に申し込む（セキュリティ監視のFWから切り替え）","※サービスの通信断を伴います。セキュリティ監視オプション解約要","")))</t>
  </si>
  <si>
    <t>※サービスの通信断を伴います。セキュリティ監視オプション解約要</t>
    <phoneticPr fontId="1"/>
  </si>
  <si>
    <t>※サービスの通信断を伴います</t>
    <phoneticPr fontId="1"/>
  </si>
  <si>
    <r>
      <t xml:space="preserve">新しくサーバーを増設する
</t>
    </r>
    <r>
      <rPr>
        <sz val="8"/>
        <color theme="1"/>
        <rFont val="ＭＳ Ｐゴシック"/>
        <family val="3"/>
        <charset val="128"/>
        <scheme val="minor"/>
      </rPr>
      <t>※現NWID内の増設です。NWIDを新たに申し込む場合は「新規申込書」をご利用ください</t>
    </r>
    <rPh sb="0" eb="1">
      <t>アタラ</t>
    </rPh>
    <rPh sb="8" eb="10">
      <t>ゾウセツ</t>
    </rPh>
    <rPh sb="14" eb="15">
      <t>ゲン</t>
    </rPh>
    <rPh sb="19" eb="20">
      <t>ナイ</t>
    </rPh>
    <rPh sb="21" eb="23">
      <t>ゾウセツ</t>
    </rPh>
    <rPh sb="31" eb="32">
      <t>アラ</t>
    </rPh>
    <rPh sb="34" eb="35">
      <t>モウ</t>
    </rPh>
    <rPh sb="36" eb="37">
      <t>コ</t>
    </rPh>
    <rPh sb="38" eb="40">
      <t>バアイ</t>
    </rPh>
    <rPh sb="42" eb="44">
      <t>シンキ</t>
    </rPh>
    <rPh sb="44" eb="47">
      <t>モウシコミショ</t>
    </rPh>
    <rPh sb="50" eb="52">
      <t>リヨウ</t>
    </rPh>
    <phoneticPr fontId="1"/>
  </si>
  <si>
    <t>元々備考上段に入っていた数式。一旦vlookupでの呼び出しに変更（2018/10/23)</t>
    <rPh sb="0" eb="2">
      <t>モトモト</t>
    </rPh>
    <rPh sb="2" eb="4">
      <t>ビコウ</t>
    </rPh>
    <rPh sb="4" eb="6">
      <t>ジョウダン</t>
    </rPh>
    <rPh sb="7" eb="8">
      <t>ハイ</t>
    </rPh>
    <rPh sb="12" eb="14">
      <t>スウシキ</t>
    </rPh>
    <rPh sb="15" eb="17">
      <t>イッタン</t>
    </rPh>
    <rPh sb="26" eb="27">
      <t>ヨ</t>
    </rPh>
    <rPh sb="28" eb="29">
      <t>ダ</t>
    </rPh>
    <rPh sb="31" eb="33">
      <t>ヘンコウ</t>
    </rPh>
    <phoneticPr fontId="1"/>
  </si>
  <si>
    <t>元々備考上段に入っていた数式。一旦vlookupでの呼び出しに変更（2018/10/23)</t>
    <rPh sb="0" eb="2">
      <t>モトモト</t>
    </rPh>
    <rPh sb="2" eb="4">
      <t>ビコウ</t>
    </rPh>
    <rPh sb="4" eb="6">
      <t>ジョウダン</t>
    </rPh>
    <rPh sb="7" eb="8">
      <t>ハイ</t>
    </rPh>
    <rPh sb="12" eb="14">
      <t>スウシキ</t>
    </rPh>
    <phoneticPr fontId="1"/>
  </si>
  <si>
    <t>IF(OR(V60="オプションを新規に申し込む",V60="オプションを解約する"),"→設定をオプション変更内容詳細⑦にご記入ください",(IF(V60="利用中の設定内容を変更する","→設定をオプション変更内容詳細⑦にご記入ください","")))</t>
    <phoneticPr fontId="1"/>
  </si>
  <si>
    <t>オプション解約作業希望日　①</t>
    <rPh sb="5" eb="7">
      <t>カイヤク</t>
    </rPh>
    <rPh sb="7" eb="9">
      <t>サギョウ</t>
    </rPh>
    <rPh sb="9" eb="11">
      <t>キボウ</t>
    </rPh>
    <rPh sb="11" eb="12">
      <t>ビ</t>
    </rPh>
    <phoneticPr fontId="1"/>
  </si>
  <si>
    <t>オプション解約作業希望日　②</t>
    <rPh sb="7" eb="9">
      <t>サギョウ</t>
    </rPh>
    <rPh sb="9" eb="11">
      <t>キボウ</t>
    </rPh>
    <rPh sb="11" eb="12">
      <t>ビ</t>
    </rPh>
    <phoneticPr fontId="1"/>
  </si>
  <si>
    <t>オプション解約作業希望日　①</t>
    <rPh sb="7" eb="9">
      <t>サギョウ</t>
    </rPh>
    <rPh sb="9" eb="11">
      <t>キボウ</t>
    </rPh>
    <rPh sb="11" eb="12">
      <t>ビ</t>
    </rPh>
    <phoneticPr fontId="1"/>
  </si>
  <si>
    <t>※サービスの通信断を伴います。作業希望日を記入ください</t>
    <rPh sb="15" eb="17">
      <t>サギョウ</t>
    </rPh>
    <rPh sb="17" eb="19">
      <t>キボウ</t>
    </rPh>
    <rPh sb="19" eb="20">
      <t>ビ</t>
    </rPh>
    <rPh sb="21" eb="23">
      <t>キニュウ</t>
    </rPh>
    <phoneticPr fontId="1"/>
  </si>
  <si>
    <r>
      <t xml:space="preserve">1.NTTPC作業用アカウントにて、お客さまサーバーにログイン可能か確認します。ログインできない場合は作業を行いません。
2.（ストレージのみの場合）お客さまご契約の1サーバーにログインし、ストレージへアクセス可能な事を確認します。
　　→ストレージのみ場合、以上にて作業完了となります
　（バックアップソフトウェア有の場合）ご指定の管理サーバーにバックアップソフトウェアのインストール、監視に必要な設定を
　行います。
</t>
    </r>
    <r>
      <rPr>
        <sz val="9"/>
        <color rgb="FFFF0000"/>
        <rFont val="ＭＳ Ｐゴシック"/>
        <family val="3"/>
        <charset val="128"/>
        <scheme val="minor"/>
      </rPr>
      <t>　　※作業にあたり、rootパスワード/Administratorパスワードの初期化を伴います。
　　※作業に当たり、Windows Serverの場合はサーバーの再起動を伴います。</t>
    </r>
    <r>
      <rPr>
        <sz val="9"/>
        <color theme="1"/>
        <rFont val="ＭＳ Ｐゴシック"/>
        <family val="3"/>
        <charset val="128"/>
        <scheme val="minor"/>
      </rPr>
      <t xml:space="preserve">
3.（バックアップソフトウェア有の場合）ご指定のバックアップ対象サーバ全台からストレージへアクセス可能な事を確認します。
4.（バックアップソフトウェア有の場合）ご指定のバックアップ対象サーバ全台で初回フルバックアップを実施します。
　　→バックアップソフトウェア有の場合、4．にて作業完了となります</t>
    </r>
    <rPh sb="19" eb="20">
      <t>キャク</t>
    </rPh>
    <rPh sb="31" eb="33">
      <t>カノウ</t>
    </rPh>
    <rPh sb="34" eb="36">
      <t>カクニン</t>
    </rPh>
    <rPh sb="48" eb="50">
      <t>バアイ</t>
    </rPh>
    <rPh sb="51" eb="53">
      <t>サギョウ</t>
    </rPh>
    <rPh sb="54" eb="55">
      <t>オコナ</t>
    </rPh>
    <rPh sb="72" eb="74">
      <t>バアイ</t>
    </rPh>
    <rPh sb="76" eb="77">
      <t>キャク</t>
    </rPh>
    <rPh sb="80" eb="82">
      <t>ケイヤク</t>
    </rPh>
    <rPh sb="105" eb="107">
      <t>カノウ</t>
    </rPh>
    <rPh sb="108" eb="109">
      <t>コト</t>
    </rPh>
    <rPh sb="110" eb="112">
      <t>カクニン</t>
    </rPh>
    <rPh sb="127" eb="129">
      <t>バアイ</t>
    </rPh>
    <rPh sb="134" eb="136">
      <t>サギョウ</t>
    </rPh>
    <rPh sb="136" eb="138">
      <t>カンリョウ</t>
    </rPh>
    <rPh sb="158" eb="159">
      <t>アリ</t>
    </rPh>
    <rPh sb="160" eb="162">
      <t>バアイ</t>
    </rPh>
    <rPh sb="164" eb="166">
      <t>シテイ</t>
    </rPh>
    <rPh sb="167" eb="169">
      <t>カンリ</t>
    </rPh>
    <rPh sb="194" eb="196">
      <t>カンシ</t>
    </rPh>
    <rPh sb="197" eb="199">
      <t>ヒツヨウ</t>
    </rPh>
    <rPh sb="200" eb="202">
      <t>セッテイ</t>
    </rPh>
    <rPh sb="205" eb="206">
      <t>オコナ</t>
    </rPh>
    <rPh sb="214" eb="216">
      <t>サギョウ</t>
    </rPh>
    <rPh sb="263" eb="265">
      <t>サギョウ</t>
    </rPh>
    <rPh sb="266" eb="267">
      <t>ア</t>
    </rPh>
    <rPh sb="285" eb="287">
      <t>バアイ</t>
    </rPh>
    <rPh sb="293" eb="296">
      <t>サイキドウ</t>
    </rPh>
    <rPh sb="324" eb="326">
      <t>シテイ</t>
    </rPh>
    <rPh sb="333" eb="335">
      <t>タイショウ</t>
    </rPh>
    <rPh sb="338" eb="340">
      <t>ゼンダイ</t>
    </rPh>
    <rPh sb="352" eb="354">
      <t>カノウ</t>
    </rPh>
    <rPh sb="355" eb="356">
      <t>コト</t>
    </rPh>
    <rPh sb="357" eb="359">
      <t>カクニン</t>
    </rPh>
    <rPh sb="385" eb="387">
      <t>シテイ</t>
    </rPh>
    <rPh sb="394" eb="396">
      <t>タイショウ</t>
    </rPh>
    <rPh sb="399" eb="401">
      <t>ゼンダイ</t>
    </rPh>
    <rPh sb="402" eb="404">
      <t>ショカイ</t>
    </rPh>
    <rPh sb="413" eb="415">
      <t>ジッシ</t>
    </rPh>
    <rPh sb="435" eb="436">
      <t>アリ</t>
    </rPh>
    <rPh sb="437" eb="439">
      <t>バアイ</t>
    </rPh>
    <rPh sb="444" eb="446">
      <t>サギョウ</t>
    </rPh>
    <rPh sb="446" eb="448">
      <t>カンリョウ</t>
    </rPh>
    <phoneticPr fontId="1"/>
  </si>
  <si>
    <t>サーバースペックの変更は次のサービス影響を伴います</t>
    <rPh sb="9" eb="11">
      <t>ヘンコウ</t>
    </rPh>
    <phoneticPr fontId="1"/>
  </si>
  <si>
    <t>サーバーの停止・初期化に関る借用時間などは、サポート担当より案内いたします。
申込書最下部に記載の「WebARENA専用サーバーサービス担当」までお問い合わせください。</t>
    <phoneticPr fontId="1"/>
  </si>
  <si>
    <t>「WebARENA 専用サーバーサービス利用規約」(https://web.arena.ne.jp/pdf/WdsAgreement.pdf)および</t>
    <rPh sb="10" eb="12">
      <t>センヨウ</t>
    </rPh>
    <rPh sb="20" eb="22">
      <t>リヨウ</t>
    </rPh>
    <rPh sb="22" eb="24">
      <t>キヤク</t>
    </rPh>
    <phoneticPr fontId="1"/>
  </si>
  <si>
    <t>「NTTPC個人情報保護方針」(https://www.nttpc.co.jp/company/effort/privacy.html)を承諾のうえ、次のとおり申し込みます。</t>
    <phoneticPr fontId="1"/>
  </si>
  <si>
    <t>【在庫なし】プレミアムモデルP62タイプ</t>
    <rPh sb="1" eb="3">
      <t>ザイコ</t>
    </rPh>
    <phoneticPr fontId="1"/>
  </si>
  <si>
    <t>【在庫なし】プレミアムモデルP82タイプ</t>
    <phoneticPr fontId="1"/>
  </si>
  <si>
    <t>【在庫なし】プレミアムモデルP82_2CPUタイプ</t>
    <phoneticPr fontId="1"/>
  </si>
  <si>
    <t>送 付 先</t>
    <phoneticPr fontId="1"/>
  </si>
  <si>
    <r>
      <rPr>
        <b/>
        <u/>
        <sz val="12"/>
        <color theme="1"/>
        <rFont val="ＭＳ Ｐゴシック"/>
        <family val="3"/>
        <charset val="128"/>
        <scheme val="minor"/>
      </rPr>
      <t>押印済みのPDFを以下宛先までメールにてご提出ください。当該PDFを申込書原本といたします。</t>
    </r>
    <r>
      <rPr>
        <b/>
        <sz val="12"/>
        <color theme="1"/>
        <rFont val="ＭＳ Ｐゴシック"/>
        <family val="3"/>
        <charset val="128"/>
        <scheme val="minor"/>
      </rPr>
      <t xml:space="preserve">
WebARENA専用サーバーサービス　営業サポート</t>
    </r>
    <r>
      <rPr>
        <b/>
        <sz val="14"/>
        <color theme="1"/>
        <rFont val="ＭＳ Ｐゴシック"/>
        <family val="3"/>
        <charset val="128"/>
        <scheme val="minor"/>
      </rPr>
      <t xml:space="preserve">
E-mail : solo-staff@arena.ne.jp</t>
    </r>
    <phoneticPr fontId="1"/>
  </si>
  <si>
    <t>WebARENA専用サーバーサービス　営業サポート
フォーム：https://help.arena.ne.jp/hc/ja/articles/360039757913
E-mail　：solo-staff@arena.ne.jp</t>
    <phoneticPr fontId="1"/>
  </si>
  <si>
    <t>問い合わせ先</t>
    <phoneticPr fontId="1"/>
  </si>
  <si>
    <t>WAF　追加数</t>
    <rPh sb="4" eb="6">
      <t>ツイカ</t>
    </rPh>
    <rPh sb="6" eb="7">
      <t>スウ</t>
    </rPh>
    <phoneticPr fontId="1"/>
  </si>
  <si>
    <t>WAF契約1つにつき1IPアドレス。　メニュー(B)、（C)には、WAFで利用できる1 IPアドレス分が</t>
    <rPh sb="3" eb="5">
      <t>ケイヤク</t>
    </rPh>
    <rPh sb="37" eb="39">
      <t>リヨウ</t>
    </rPh>
    <rPh sb="50" eb="51">
      <t>ブン</t>
    </rPh>
    <phoneticPr fontId="1"/>
  </si>
  <si>
    <t>含まれています。こちらでは、追加分をお申し込みください。</t>
    <rPh sb="14" eb="16">
      <t>ツイカ</t>
    </rPh>
    <rPh sb="16" eb="17">
      <t>ブン</t>
    </rPh>
    <rPh sb="19" eb="20">
      <t>モウ</t>
    </rPh>
    <rPh sb="21" eb="22">
      <t>コ</t>
    </rPh>
    <phoneticPr fontId="1"/>
  </si>
  <si>
    <r>
      <t xml:space="preserve">●WAFをお申込みの場合で、かつ、IPアドレス拡張をご利用の場合、またはWAF追加をお申し込みの場合は次を必ず記載ください。
</t>
    </r>
    <r>
      <rPr>
        <sz val="10"/>
        <color rgb="FFFF0000"/>
        <rFont val="ＭＳ Ｐゴシック"/>
        <family val="3"/>
        <charset val="128"/>
        <scheme val="minor"/>
      </rPr>
      <t>●「利用プロトコル」にて</t>
    </r>
    <r>
      <rPr>
        <b/>
        <sz val="10"/>
        <color rgb="FFFF0000"/>
        <rFont val="ＭＳ Ｐゴシック"/>
        <family val="3"/>
        <charset val="128"/>
        <scheme val="minor"/>
      </rPr>
      <t>https</t>
    </r>
    <r>
      <rPr>
        <sz val="10"/>
        <color rgb="FFFF0000"/>
        <rFont val="ＭＳ Ｐゴシック"/>
        <family val="3"/>
        <charset val="128"/>
        <scheme val="minor"/>
      </rPr>
      <t>を選択の場合、サーバーへのSSL証明書の他、</t>
    </r>
    <r>
      <rPr>
        <b/>
        <sz val="10"/>
        <color rgb="FFFF0000"/>
        <rFont val="ＭＳ Ｐゴシック"/>
        <family val="3"/>
        <charset val="128"/>
        <scheme val="minor"/>
      </rPr>
      <t>WAFへのSSL証明書も必要</t>
    </r>
    <r>
      <rPr>
        <sz val="10"/>
        <color rgb="FFFF0000"/>
        <rFont val="ＭＳ Ｐゴシック"/>
        <family val="3"/>
        <charset val="128"/>
        <scheme val="minor"/>
      </rPr>
      <t>です。</t>
    </r>
    <rPh sb="6" eb="8">
      <t>モウシコ</t>
    </rPh>
    <rPh sb="10" eb="12">
      <t>バアイ</t>
    </rPh>
    <rPh sb="23" eb="25">
      <t>カクチョウ</t>
    </rPh>
    <rPh sb="27" eb="29">
      <t>リヨウ</t>
    </rPh>
    <rPh sb="30" eb="32">
      <t>バアイ</t>
    </rPh>
    <rPh sb="39" eb="41">
      <t>ツイカ</t>
    </rPh>
    <rPh sb="43" eb="44">
      <t>モウ</t>
    </rPh>
    <rPh sb="45" eb="46">
      <t>コ</t>
    </rPh>
    <rPh sb="48" eb="50">
      <t>バアイ</t>
    </rPh>
    <rPh sb="51" eb="52">
      <t>ツギ</t>
    </rPh>
    <rPh sb="53" eb="54">
      <t>カナラ</t>
    </rPh>
    <rPh sb="55" eb="57">
      <t>キサイ</t>
    </rPh>
    <rPh sb="81" eb="83">
      <t>センタク</t>
    </rPh>
    <rPh sb="84" eb="86">
      <t>バアイ</t>
    </rPh>
    <phoneticPr fontId="1"/>
  </si>
  <si>
    <t>WAF契約1つにつき1IPアドレス。　メニュー(B)、（C)には、WAFで利用できる1 IPアドレス分が</t>
    <phoneticPr fontId="1"/>
  </si>
  <si>
    <t>含まれています。こちらでは、追加分をお申し込みください。</t>
    <phoneticPr fontId="1"/>
  </si>
  <si>
    <r>
      <t xml:space="preserve">●WAFをお申込みの場合で、かつ、IPアドレス拡張をご利用の場合、またはWAF追加をお申し込みの場合は次を必ず記載ください。
</t>
    </r>
    <r>
      <rPr>
        <sz val="10"/>
        <color rgb="FFFF0000"/>
        <rFont val="ＭＳ Ｐゴシック"/>
        <family val="3"/>
        <charset val="128"/>
        <scheme val="minor"/>
      </rPr>
      <t>●「利用プロトコル」にてhttpsを選択の場合、サーバーへのSSL証明書の他、WAFへのSSL証明書も必要です。</t>
    </r>
    <rPh sb="6" eb="8">
      <t>モウシコ</t>
    </rPh>
    <rPh sb="10" eb="12">
      <t>バアイ</t>
    </rPh>
    <rPh sb="23" eb="25">
      <t>カクチョウ</t>
    </rPh>
    <rPh sb="27" eb="29">
      <t>リヨウ</t>
    </rPh>
    <rPh sb="30" eb="32">
      <t>バアイ</t>
    </rPh>
    <rPh sb="39" eb="41">
      <t>ツイカ</t>
    </rPh>
    <rPh sb="43" eb="44">
      <t>モウ</t>
    </rPh>
    <rPh sb="45" eb="46">
      <t>コ</t>
    </rPh>
    <rPh sb="48" eb="50">
      <t>バアイ</t>
    </rPh>
    <rPh sb="51" eb="52">
      <t>ツギ</t>
    </rPh>
    <rPh sb="53" eb="54">
      <t>カナラ</t>
    </rPh>
    <rPh sb="55" eb="57">
      <t>キサイ</t>
    </rPh>
    <rPh sb="81" eb="83">
      <t>センタク</t>
    </rPh>
    <rPh sb="84" eb="86">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</si>
</sst>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1"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11"/>
      <color theme="1"/>
      <name val="ＭＳ Ｐゴシック"/>
      <family val="3"/>
      <charset val="128"/>
      <scheme val="minor"/>
    </font>
    <font>
      <b/>
      <sz val="16"/>
      <color theme="1"/>
      <name val="ＭＳ Ｐゴシック"/>
      <family val="3"/>
      <charset val="128"/>
      <scheme val="minor"/>
    </font>
    <font>
      <sz val="6"/>
      <color theme="1"/>
      <name val="ＭＳ Ｐゴシック"/>
      <family val="2"/>
      <charset val="128"/>
      <scheme val="minor"/>
    </font>
    <font>
      <sz val="16"/>
      <color theme="1"/>
      <name val="ＭＳ Ｐゴシック"/>
      <family val="3"/>
      <charset val="128"/>
      <scheme val="minor"/>
    </font>
    <font>
      <sz val="11"/>
      <color rgb="FF3333FF"/>
      <name val="ＭＳ Ｐゴシック"/>
      <family val="2"/>
      <charset val="128"/>
      <scheme val="minor"/>
    </font>
    <font>
      <sz val="11"/>
      <color rgb="FF3333FF"/>
      <name val="ＭＳ Ｐゴシック"/>
      <family val="3"/>
      <charset val="128"/>
      <scheme val="minor"/>
    </font>
    <font>
      <sz val="14"/>
      <color rgb="FF3333FF"/>
      <name val="ＭＳ Ｐゴシック"/>
      <family val="2"/>
      <charset val="128"/>
      <scheme val="minor"/>
    </font>
    <font>
      <sz val="14"/>
      <color rgb="FF3333FF"/>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color theme="1"/>
      <name val="ＭＳ Ｐゴシック"/>
      <family val="2"/>
      <charset val="128"/>
      <scheme val="minor"/>
    </font>
    <font>
      <sz val="11"/>
      <color rgb="FFFF0000"/>
      <name val="ＭＳ Ｐゴシック"/>
      <family val="2"/>
      <charset val="128"/>
      <scheme val="minor"/>
    </font>
    <font>
      <sz val="12"/>
      <color rgb="FF3333FF"/>
      <name val="ＭＳ Ｐゴシック"/>
      <family val="2"/>
      <charset val="128"/>
      <scheme val="minor"/>
    </font>
    <font>
      <u/>
      <sz val="11"/>
      <color theme="10"/>
      <name val="ＭＳ Ｐゴシック"/>
      <family val="2"/>
      <charset val="128"/>
      <scheme val="minor"/>
    </font>
    <font>
      <b/>
      <sz val="9"/>
      <color indexed="81"/>
      <name val="ＭＳ Ｐゴシック"/>
      <family val="3"/>
      <charset val="128"/>
    </font>
    <font>
      <sz val="10"/>
      <color theme="1" tint="0.499984740745262"/>
      <name val="ＭＳ Ｐゴシック"/>
      <family val="2"/>
      <charset val="128"/>
      <scheme val="minor"/>
    </font>
    <font>
      <sz val="10"/>
      <color theme="1" tint="0.499984740745262"/>
      <name val="ＭＳ Ｐゴシック"/>
      <family val="3"/>
      <charset val="128"/>
      <scheme val="minor"/>
    </font>
    <font>
      <sz val="10"/>
      <color rgb="FFFF0000"/>
      <name val="ＭＳ Ｐゴシック"/>
      <family val="3"/>
      <charset val="128"/>
      <scheme val="minor"/>
    </font>
    <font>
      <sz val="9"/>
      <color theme="1" tint="0.499984740745262"/>
      <name val="ＭＳ Ｐゴシック"/>
      <family val="3"/>
      <charset val="128"/>
      <scheme val="minor"/>
    </font>
    <font>
      <sz val="11"/>
      <color rgb="FFFF0000"/>
      <name val="ＭＳ Ｐゴシック"/>
      <family val="3"/>
      <charset val="128"/>
      <scheme val="minor"/>
    </font>
    <font>
      <sz val="9"/>
      <color theme="1" tint="0.499984740745262"/>
      <name val="ＭＳ Ｐゴシック"/>
      <family val="2"/>
      <charset val="128"/>
      <scheme val="minor"/>
    </font>
    <font>
      <sz val="11"/>
      <color theme="1" tint="0.499984740745262"/>
      <name val="ＭＳ Ｐゴシック"/>
      <family val="2"/>
      <charset val="128"/>
      <scheme val="minor"/>
    </font>
    <font>
      <sz val="11"/>
      <color theme="1" tint="0.499984740745262"/>
      <name val="ＭＳ Ｐゴシック"/>
      <family val="3"/>
      <charset val="128"/>
      <scheme val="minor"/>
    </font>
    <font>
      <sz val="10"/>
      <color rgb="FFFF0000"/>
      <name val="ＭＳ Ｐゴシック"/>
      <family val="2"/>
      <charset val="128"/>
      <scheme val="minor"/>
    </font>
    <font>
      <sz val="6"/>
      <name val="ＭＳ Ｐゴシック"/>
      <family val="3"/>
      <charset val="128"/>
      <scheme val="minor"/>
    </font>
    <font>
      <sz val="14"/>
      <color theme="1"/>
      <name val="ＭＳ Ｐゴシック"/>
      <family val="2"/>
      <charset val="128"/>
      <scheme val="minor"/>
    </font>
    <font>
      <sz val="12"/>
      <color rgb="FF3333FF"/>
      <name val="ＭＳ Ｐゴシック"/>
      <family val="3"/>
      <charset val="128"/>
      <scheme val="minor"/>
    </font>
    <font>
      <sz val="14"/>
      <color theme="1"/>
      <name val="ＭＳ Ｐゴシック"/>
      <family val="3"/>
      <charset val="128"/>
      <scheme val="minor"/>
    </font>
    <font>
      <sz val="9"/>
      <color theme="1"/>
      <name val="ＭＳ Ｐゴシック"/>
      <family val="3"/>
      <charset val="128"/>
      <scheme val="minor"/>
    </font>
    <font>
      <sz val="6"/>
      <color theme="1"/>
      <name val="ＭＳ Ｐゴシック"/>
      <family val="3"/>
      <charset val="128"/>
      <scheme val="minor"/>
    </font>
    <font>
      <sz val="14"/>
      <name val="ＭＳ Ｐゴシック"/>
      <family val="3"/>
      <charset val="128"/>
      <scheme val="minor"/>
    </font>
    <font>
      <sz val="14"/>
      <name val="ＭＳ Ｐゴシック"/>
      <family val="2"/>
      <charset val="128"/>
      <scheme val="minor"/>
    </font>
    <font>
      <b/>
      <sz val="11"/>
      <color rgb="FFFF0000"/>
      <name val="ＭＳ Ｐゴシック"/>
      <family val="3"/>
      <charset val="128"/>
      <scheme val="minor"/>
    </font>
    <font>
      <sz val="9"/>
      <color indexed="81"/>
      <name val="ＭＳ Ｐゴシック"/>
      <family val="3"/>
      <charset val="128"/>
    </font>
    <font>
      <sz val="8"/>
      <color rgb="FFFF0000"/>
      <name val="ＭＳ Ｐゴシック"/>
      <family val="3"/>
      <charset val="128"/>
      <scheme val="minor"/>
    </font>
    <font>
      <sz val="11"/>
      <color theme="0" tint="-0.14999847407452621"/>
      <name val="ＭＳ Ｐゴシック"/>
      <family val="2"/>
      <charset val="128"/>
      <scheme val="minor"/>
    </font>
    <font>
      <sz val="11"/>
      <color theme="0" tint="-0.14999847407452621"/>
      <name val="ＭＳ Ｐゴシック"/>
      <family val="3"/>
      <charset val="128"/>
      <scheme val="minor"/>
    </font>
    <font>
      <sz val="8"/>
      <color theme="1" tint="0.499984740745262"/>
      <name val="ＭＳ Ｐゴシック"/>
      <family val="2"/>
      <charset val="128"/>
      <scheme val="minor"/>
    </font>
    <font>
      <sz val="8"/>
      <color theme="1" tint="0.499984740745262"/>
      <name val="ＭＳ Ｐゴシック"/>
      <family val="3"/>
      <charset val="128"/>
      <scheme val="minor"/>
    </font>
    <font>
      <sz val="9"/>
      <color theme="1"/>
      <name val="ＭＳ Ｐゴシック"/>
      <family val="2"/>
      <charset val="128"/>
      <scheme val="minor"/>
    </font>
    <font>
      <sz val="9"/>
      <color rgb="FFFF0000"/>
      <name val="ＭＳ Ｐゴシック"/>
      <family val="3"/>
      <charset val="128"/>
      <scheme val="minor"/>
    </font>
    <font>
      <sz val="12"/>
      <name val="ＭＳ Ｐゴシック"/>
      <family val="2"/>
      <charset val="128"/>
      <scheme val="minor"/>
    </font>
    <font>
      <sz val="10"/>
      <name val="ＭＳ Ｐゴシック"/>
      <family val="2"/>
      <charset val="128"/>
      <scheme val="minor"/>
    </font>
    <font>
      <b/>
      <sz val="9"/>
      <color indexed="10"/>
      <name val="ＭＳ Ｐゴシック"/>
      <family val="3"/>
      <charset val="128"/>
    </font>
    <font>
      <sz val="12"/>
      <name val="ＭＳ Ｐゴシック"/>
      <family val="3"/>
      <charset val="128"/>
      <scheme val="minor"/>
    </font>
    <font>
      <b/>
      <sz val="10"/>
      <color indexed="81"/>
      <name val="ＭＳ Ｐゴシック"/>
      <family val="3"/>
      <charset val="128"/>
    </font>
    <font>
      <sz val="10"/>
      <color indexed="81"/>
      <name val="ＭＳ Ｐゴシック"/>
      <family val="3"/>
      <charset val="128"/>
    </font>
    <font>
      <b/>
      <u/>
      <sz val="9"/>
      <color indexed="81"/>
      <name val="ＭＳ Ｐゴシック"/>
      <family val="3"/>
      <charset val="128"/>
    </font>
    <font>
      <sz val="10"/>
      <color theme="1"/>
      <name val="ＭＳ Ｐゴシック"/>
      <family val="3"/>
      <charset val="128"/>
      <scheme val="minor"/>
    </font>
    <font>
      <sz val="10"/>
      <name val="ＭＳ Ｐゴシック"/>
      <family val="3"/>
      <charset val="128"/>
      <scheme val="minor"/>
    </font>
    <font>
      <sz val="10"/>
      <color rgb="FF3333FF"/>
      <name val="ＭＳ Ｐゴシック"/>
      <family val="3"/>
      <charset val="128"/>
      <scheme val="minor"/>
    </font>
    <font>
      <u/>
      <sz val="16"/>
      <color theme="10"/>
      <name val="ＭＳ Ｐゴシック"/>
      <family val="2"/>
      <charset val="128"/>
      <scheme val="minor"/>
    </font>
    <font>
      <b/>
      <sz val="12"/>
      <color theme="1"/>
      <name val="ＭＳ Ｐゴシック"/>
      <family val="3"/>
      <charset val="128"/>
      <scheme val="minor"/>
    </font>
    <font>
      <b/>
      <sz val="14"/>
      <color theme="1"/>
      <name val="ＭＳ Ｐゴシック"/>
      <family val="3"/>
      <charset val="128"/>
      <scheme val="minor"/>
    </font>
    <font>
      <b/>
      <u/>
      <sz val="12"/>
      <color theme="1"/>
      <name val="ＭＳ Ｐゴシック"/>
      <family val="3"/>
      <charset val="128"/>
      <scheme val="minor"/>
    </font>
    <font>
      <b/>
      <sz val="10"/>
      <color rgb="FFFF0000"/>
      <name val="ＭＳ Ｐゴシック"/>
      <family val="3"/>
      <charset val="128"/>
      <scheme val="minor"/>
    </font>
  </fonts>
  <fills count="11">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
      <patternFill patternType="lightGray">
        <fgColor auto="1"/>
        <bgColor theme="0"/>
      </patternFill>
    </fill>
    <fill>
      <patternFill patternType="solid">
        <fgColor theme="1" tint="0.49998474074526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9" tint="0.79998168889431442"/>
        <bgColor indexed="64"/>
      </patternFill>
    </fill>
  </fills>
  <borders count="5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auto="1"/>
      </top>
      <bottom style="hair">
        <color auto="1"/>
      </bottom>
      <diagonal/>
    </border>
    <border>
      <left/>
      <right/>
      <top style="hair">
        <color auto="1"/>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auto="1"/>
      </top>
      <bottom style="hair">
        <color auto="1"/>
      </bottom>
      <diagonal/>
    </border>
    <border>
      <left/>
      <right style="thin">
        <color indexed="64"/>
      </right>
      <top style="hair">
        <color indexed="64"/>
      </top>
      <bottom style="hair">
        <color auto="1"/>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hair">
        <color indexed="64"/>
      </left>
      <right/>
      <top style="thin">
        <color indexed="64"/>
      </top>
      <bottom style="hair">
        <color auto="1"/>
      </bottom>
      <diagonal/>
    </border>
    <border>
      <left/>
      <right style="hair">
        <color indexed="64"/>
      </right>
      <top style="thin">
        <color indexed="64"/>
      </top>
      <bottom style="hair">
        <color auto="1"/>
      </bottom>
      <diagonal/>
    </border>
  </borders>
  <cellStyleXfs count="2">
    <xf numFmtId="0" fontId="0" fillId="0" borderId="0">
      <alignment vertical="center"/>
    </xf>
    <xf numFmtId="0" fontId="18" fillId="0" borderId="0" applyNumberFormat="0" applyFill="0" applyBorder="0" applyAlignment="0" applyProtection="0">
      <alignment vertical="center"/>
    </xf>
  </cellStyleXfs>
  <cellXfs count="690">
    <xf numFmtId="0" fontId="0" fillId="0" borderId="0" xfId="0">
      <alignment vertical="center"/>
    </xf>
    <xf numFmtId="0" fontId="0" fillId="4" borderId="0" xfId="0" applyFill="1" applyBorder="1">
      <alignment vertical="center"/>
    </xf>
    <xf numFmtId="0" fontId="0" fillId="4" borderId="4" xfId="0" applyFill="1" applyBorder="1">
      <alignment vertical="center"/>
    </xf>
    <xf numFmtId="0" fontId="0" fillId="4" borderId="0" xfId="0" applyFill="1" applyBorder="1" applyAlignment="1">
      <alignment horizontal="center" vertical="center"/>
    </xf>
    <xf numFmtId="0" fontId="0" fillId="4" borderId="5" xfId="0" applyFill="1" applyBorder="1">
      <alignment vertical="center"/>
    </xf>
    <xf numFmtId="0" fontId="0" fillId="4" borderId="0" xfId="0" applyFill="1">
      <alignment vertical="center"/>
    </xf>
    <xf numFmtId="0" fontId="0" fillId="4" borderId="0" xfId="0" applyFill="1" applyBorder="1" applyAlignment="1">
      <alignment vertical="center"/>
    </xf>
    <xf numFmtId="0" fontId="0" fillId="4" borderId="19" xfId="0" applyFill="1" applyBorder="1">
      <alignment vertical="center"/>
    </xf>
    <xf numFmtId="0" fontId="0" fillId="4" borderId="15" xfId="0" applyFill="1" applyBorder="1">
      <alignment vertical="center"/>
    </xf>
    <xf numFmtId="0" fontId="2" fillId="4" borderId="0" xfId="0" applyFont="1" applyFill="1" applyBorder="1">
      <alignment vertical="center"/>
    </xf>
    <xf numFmtId="0" fontId="0" fillId="4" borderId="9" xfId="0" applyFill="1" applyBorder="1">
      <alignment vertical="center"/>
    </xf>
    <xf numFmtId="0" fontId="0" fillId="4" borderId="10" xfId="0" applyFill="1" applyBorder="1">
      <alignment vertical="center"/>
    </xf>
    <xf numFmtId="0" fontId="0" fillId="4" borderId="11" xfId="0" applyFill="1" applyBorder="1">
      <alignment vertical="center"/>
    </xf>
    <xf numFmtId="0" fontId="0" fillId="4" borderId="2" xfId="0" applyFill="1" applyBorder="1" applyAlignment="1">
      <alignment horizontal="center" vertical="center"/>
    </xf>
    <xf numFmtId="0" fontId="0" fillId="4" borderId="1" xfId="0"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5" xfId="0" applyFill="1" applyBorder="1" applyAlignment="1">
      <alignment vertical="center"/>
    </xf>
    <xf numFmtId="0" fontId="0" fillId="4" borderId="13" xfId="0" applyFill="1" applyBorder="1">
      <alignment vertical="center"/>
    </xf>
    <xf numFmtId="0" fontId="0" fillId="4" borderId="14" xfId="0" applyFill="1" applyBorder="1">
      <alignment vertical="center"/>
    </xf>
    <xf numFmtId="0" fontId="0" fillId="4" borderId="17" xfId="0" applyFill="1" applyBorder="1">
      <alignment vertical="center"/>
    </xf>
    <xf numFmtId="0" fontId="0" fillId="4" borderId="18" xfId="0" applyFill="1" applyBorder="1">
      <alignment vertical="center"/>
    </xf>
    <xf numFmtId="0" fontId="0" fillId="4" borderId="16" xfId="0" applyFill="1" applyBorder="1">
      <alignment vertical="center"/>
    </xf>
    <xf numFmtId="0" fontId="0" fillId="4" borderId="20" xfId="0" applyFill="1" applyBorder="1">
      <alignment vertical="center"/>
    </xf>
    <xf numFmtId="0" fontId="0" fillId="4" borderId="22" xfId="0" applyFill="1" applyBorder="1">
      <alignment vertical="center"/>
    </xf>
    <xf numFmtId="0" fontId="0" fillId="4" borderId="23" xfId="0" applyFill="1" applyBorder="1">
      <alignment vertical="center"/>
    </xf>
    <xf numFmtId="0" fontId="0" fillId="4" borderId="24" xfId="0" applyFill="1" applyBorder="1">
      <alignment vertical="center"/>
    </xf>
    <xf numFmtId="0" fontId="0" fillId="4" borderId="25" xfId="0" applyFill="1" applyBorder="1">
      <alignment vertical="center"/>
    </xf>
    <xf numFmtId="0" fontId="0" fillId="4" borderId="26" xfId="0" applyFill="1" applyBorder="1">
      <alignment vertical="center"/>
    </xf>
    <xf numFmtId="0" fontId="0" fillId="4" borderId="28" xfId="0" applyFill="1" applyBorder="1">
      <alignment vertical="center"/>
    </xf>
    <xf numFmtId="0" fontId="0" fillId="4" borderId="21" xfId="0" applyFill="1" applyBorder="1">
      <alignment vertical="center"/>
    </xf>
    <xf numFmtId="0" fontId="0" fillId="4" borderId="32" xfId="0" applyFill="1" applyBorder="1">
      <alignment vertical="center"/>
    </xf>
    <xf numFmtId="0" fontId="0" fillId="4" borderId="33" xfId="0" applyFill="1" applyBorder="1">
      <alignment vertical="center"/>
    </xf>
    <xf numFmtId="0" fontId="0" fillId="4" borderId="34" xfId="0" applyFill="1" applyBorder="1">
      <alignment vertical="center"/>
    </xf>
    <xf numFmtId="0" fontId="0" fillId="4" borderId="26" xfId="0" applyFill="1" applyBorder="1" applyAlignment="1">
      <alignment vertical="center"/>
    </xf>
    <xf numFmtId="0" fontId="0" fillId="4" borderId="27" xfId="0" applyFill="1" applyBorder="1" applyAlignment="1">
      <alignment vertical="center"/>
    </xf>
    <xf numFmtId="0" fontId="0" fillId="4" borderId="35" xfId="0" applyFill="1" applyBorder="1">
      <alignment vertical="center"/>
    </xf>
    <xf numFmtId="0" fontId="0" fillId="4" borderId="19" xfId="0" applyFill="1" applyBorder="1" applyAlignment="1">
      <alignment vertical="center"/>
    </xf>
    <xf numFmtId="0" fontId="0" fillId="4" borderId="15" xfId="0" applyFill="1" applyBorder="1" applyAlignment="1">
      <alignment vertical="center"/>
    </xf>
    <xf numFmtId="0" fontId="0" fillId="4" borderId="36" xfId="0" applyFill="1" applyBorder="1">
      <alignment vertical="center"/>
    </xf>
    <xf numFmtId="0" fontId="0" fillId="4" borderId="38" xfId="0" applyFill="1" applyBorder="1">
      <alignment vertical="center"/>
    </xf>
    <xf numFmtId="0" fontId="0" fillId="4" borderId="39" xfId="0" applyFill="1" applyBorder="1">
      <alignment vertical="center"/>
    </xf>
    <xf numFmtId="0" fontId="0" fillId="4" borderId="8" xfId="0" applyFill="1" applyBorder="1" applyAlignment="1">
      <alignment vertical="center"/>
    </xf>
    <xf numFmtId="0" fontId="0" fillId="4" borderId="40" xfId="0" applyFill="1" applyBorder="1">
      <alignment vertical="center"/>
    </xf>
    <xf numFmtId="0" fontId="0" fillId="4" borderId="2" xfId="0" applyFill="1" applyBorder="1" applyAlignment="1">
      <alignment horizontal="left" vertical="center"/>
    </xf>
    <xf numFmtId="0" fontId="0" fillId="0" borderId="12" xfId="0" applyBorder="1">
      <alignment vertical="center"/>
    </xf>
    <xf numFmtId="0" fontId="0" fillId="0" borderId="12" xfId="0" applyBorder="1" applyAlignment="1">
      <alignment vertical="center" wrapText="1"/>
    </xf>
    <xf numFmtId="0" fontId="0" fillId="2" borderId="12" xfId="0" applyFill="1" applyBorder="1">
      <alignment vertical="center"/>
    </xf>
    <xf numFmtId="0" fontId="0" fillId="4" borderId="7" xfId="0" applyFill="1" applyBorder="1" applyAlignment="1">
      <alignment vertical="center"/>
    </xf>
    <xf numFmtId="0" fontId="0" fillId="4" borderId="16" xfId="0" applyFill="1" applyBorder="1" applyAlignment="1">
      <alignment vertical="center"/>
    </xf>
    <xf numFmtId="0" fontId="3" fillId="4" borderId="16" xfId="0" applyFont="1" applyFill="1" applyBorder="1">
      <alignment vertical="center"/>
    </xf>
    <xf numFmtId="0" fontId="0" fillId="0" borderId="9" xfId="0" applyBorder="1">
      <alignment vertical="center"/>
    </xf>
    <xf numFmtId="0" fontId="0" fillId="0" borderId="0" xfId="0" applyBorder="1">
      <alignment vertical="center"/>
    </xf>
    <xf numFmtId="0" fontId="0" fillId="0" borderId="12" xfId="0" applyFill="1" applyBorder="1">
      <alignment vertical="center"/>
    </xf>
    <xf numFmtId="0" fontId="0" fillId="2" borderId="9" xfId="0" applyFill="1" applyBorder="1">
      <alignment vertical="center"/>
    </xf>
    <xf numFmtId="0" fontId="0" fillId="0" borderId="0" xfId="0" applyFill="1" applyBorder="1">
      <alignment vertical="center"/>
    </xf>
    <xf numFmtId="0" fontId="0" fillId="4" borderId="14" xfId="0" applyFill="1" applyBorder="1" applyAlignment="1">
      <alignment vertical="center"/>
    </xf>
    <xf numFmtId="0" fontId="0" fillId="4" borderId="17" xfId="0" applyFill="1" applyBorder="1" applyAlignment="1">
      <alignment vertical="center"/>
    </xf>
    <xf numFmtId="0" fontId="0" fillId="4" borderId="0" xfId="0" applyFill="1" applyBorder="1" applyAlignment="1">
      <alignment vertical="center" wrapText="1"/>
    </xf>
    <xf numFmtId="0" fontId="0" fillId="4" borderId="17" xfId="0" applyFont="1" applyFill="1" applyBorder="1" applyAlignment="1">
      <alignment vertical="center" wrapText="1"/>
    </xf>
    <xf numFmtId="0" fontId="0" fillId="4" borderId="0" xfId="0" applyFont="1" applyFill="1" applyBorder="1" applyAlignment="1">
      <alignment vertical="center" wrapText="1"/>
    </xf>
    <xf numFmtId="0" fontId="0" fillId="4" borderId="34" xfId="0" applyFill="1" applyBorder="1" applyAlignment="1">
      <alignment vertical="center"/>
    </xf>
    <xf numFmtId="0" fontId="3" fillId="4" borderId="12" xfId="0" applyFont="1" applyFill="1" applyBorder="1">
      <alignment vertical="center"/>
    </xf>
    <xf numFmtId="0" fontId="16" fillId="0" borderId="0" xfId="0" applyFont="1">
      <alignment vertical="center"/>
    </xf>
    <xf numFmtId="0" fontId="0" fillId="6" borderId="40" xfId="0" applyFill="1" applyBorder="1" applyAlignment="1">
      <alignment horizontal="left" vertical="center"/>
    </xf>
    <xf numFmtId="0" fontId="0" fillId="6" borderId="38" xfId="0" applyFill="1" applyBorder="1" applyAlignment="1">
      <alignment horizontal="left" vertical="center"/>
    </xf>
    <xf numFmtId="0" fontId="0" fillId="6" borderId="34" xfId="0" applyFill="1" applyBorder="1" applyAlignment="1">
      <alignment horizontal="left" vertical="center"/>
    </xf>
    <xf numFmtId="0" fontId="0" fillId="6" borderId="33" xfId="0" applyFill="1" applyBorder="1" applyAlignment="1">
      <alignment horizontal="left" vertical="center"/>
    </xf>
    <xf numFmtId="0" fontId="0" fillId="6" borderId="14" xfId="0" applyFill="1" applyBorder="1" applyAlignment="1">
      <alignment horizontal="left" vertical="center"/>
    </xf>
    <xf numFmtId="0" fontId="0" fillId="6" borderId="39" xfId="0" applyFill="1" applyBorder="1" applyAlignment="1">
      <alignment horizontal="left" vertical="center"/>
    </xf>
    <xf numFmtId="0" fontId="14" fillId="6" borderId="16" xfId="0" applyFont="1" applyFill="1" applyBorder="1" applyAlignment="1">
      <alignment vertical="center"/>
    </xf>
    <xf numFmtId="0" fontId="9" fillId="6" borderId="16" xfId="0" applyFont="1" applyFill="1" applyBorder="1" applyAlignment="1">
      <alignment vertical="center"/>
    </xf>
    <xf numFmtId="0" fontId="10" fillId="6" borderId="21" xfId="0" applyFont="1" applyFill="1" applyBorder="1" applyAlignment="1">
      <alignment vertical="center"/>
    </xf>
    <xf numFmtId="0" fontId="10" fillId="6" borderId="16" xfId="0" applyFont="1" applyFill="1" applyBorder="1" applyAlignment="1">
      <alignment vertical="center"/>
    </xf>
    <xf numFmtId="0" fontId="0" fillId="6" borderId="1" xfId="0" applyFill="1" applyBorder="1" applyAlignment="1">
      <alignment horizontal="left" vertical="center"/>
    </xf>
    <xf numFmtId="0" fontId="0" fillId="6" borderId="4" xfId="0" applyFill="1" applyBorder="1" applyAlignment="1">
      <alignment horizontal="left" vertical="center"/>
    </xf>
    <xf numFmtId="0" fontId="0" fillId="6" borderId="1" xfId="0" applyFill="1" applyBorder="1">
      <alignment vertical="center"/>
    </xf>
    <xf numFmtId="0" fontId="0" fillId="6" borderId="2" xfId="0" applyFill="1" applyBorder="1">
      <alignment vertical="center"/>
    </xf>
    <xf numFmtId="0" fontId="0" fillId="6" borderId="6" xfId="0" applyFill="1" applyBorder="1">
      <alignment vertical="center"/>
    </xf>
    <xf numFmtId="0" fontId="0" fillId="6" borderId="7" xfId="0" applyFill="1" applyBorder="1">
      <alignment vertical="center"/>
    </xf>
    <xf numFmtId="0" fontId="0" fillId="4" borderId="16" xfId="0" applyFill="1" applyBorder="1" applyAlignment="1">
      <alignment horizontal="center" vertical="center"/>
    </xf>
    <xf numFmtId="0" fontId="0" fillId="0" borderId="10" xfId="0" applyFill="1" applyBorder="1">
      <alignment vertical="center"/>
    </xf>
    <xf numFmtId="0" fontId="0" fillId="0" borderId="41" xfId="0" applyFill="1" applyBorder="1">
      <alignment vertical="center"/>
    </xf>
    <xf numFmtId="0" fontId="16" fillId="4" borderId="17" xfId="0" applyFont="1" applyFill="1" applyBorder="1" applyAlignment="1">
      <alignment vertical="center"/>
    </xf>
    <xf numFmtId="0" fontId="24" fillId="4" borderId="17" xfId="0" applyFont="1" applyFill="1" applyBorder="1">
      <alignment vertical="center"/>
    </xf>
    <xf numFmtId="0" fontId="24" fillId="4" borderId="14" xfId="0" applyFont="1" applyFill="1" applyBorder="1" applyAlignment="1">
      <alignment vertical="center"/>
    </xf>
    <xf numFmtId="0" fontId="24" fillId="4" borderId="14" xfId="0" applyFont="1" applyFill="1" applyBorder="1">
      <alignment vertical="center"/>
    </xf>
    <xf numFmtId="0" fontId="0" fillId="6" borderId="0" xfId="0" applyFill="1" applyBorder="1">
      <alignment vertical="center"/>
    </xf>
    <xf numFmtId="0" fontId="0" fillId="6" borderId="4" xfId="0" applyFill="1" applyBorder="1">
      <alignment vertical="center"/>
    </xf>
    <xf numFmtId="0" fontId="26" fillId="6" borderId="0" xfId="0" applyFont="1" applyFill="1" applyBorder="1">
      <alignment vertical="center"/>
    </xf>
    <xf numFmtId="0" fontId="27" fillId="6" borderId="0" xfId="0" applyFont="1" applyFill="1" applyBorder="1">
      <alignment vertical="center"/>
    </xf>
    <xf numFmtId="0" fontId="0" fillId="6" borderId="17" xfId="0" applyFill="1" applyBorder="1">
      <alignment vertical="center"/>
    </xf>
    <xf numFmtId="0" fontId="0" fillId="6" borderId="18" xfId="0" applyFill="1" applyBorder="1">
      <alignment vertical="center"/>
    </xf>
    <xf numFmtId="0" fontId="0" fillId="6" borderId="34" xfId="0" applyFill="1" applyBorder="1">
      <alignment vertical="center"/>
    </xf>
    <xf numFmtId="0" fontId="0" fillId="6" borderId="39" xfId="0" applyFill="1" applyBorder="1">
      <alignment vertical="center"/>
    </xf>
    <xf numFmtId="0" fontId="0" fillId="4" borderId="2" xfId="0" applyFill="1" applyBorder="1" applyAlignment="1">
      <alignment horizontal="left" vertical="center"/>
    </xf>
    <xf numFmtId="0" fontId="0" fillId="4" borderId="3" xfId="0" applyFill="1" applyBorder="1" applyAlignment="1">
      <alignment vertical="center"/>
    </xf>
    <xf numFmtId="0" fontId="28" fillId="4" borderId="17" xfId="0" applyFont="1" applyFill="1" applyBorder="1" applyAlignment="1">
      <alignment vertical="center"/>
    </xf>
    <xf numFmtId="0" fontId="22" fillId="4" borderId="14" xfId="0" applyFont="1" applyFill="1" applyBorder="1" applyAlignment="1">
      <alignment vertical="center"/>
    </xf>
    <xf numFmtId="0" fontId="0" fillId="6" borderId="3" xfId="0" applyFill="1" applyBorder="1">
      <alignment vertical="center"/>
    </xf>
    <xf numFmtId="0" fontId="0" fillId="6" borderId="8" xfId="0" applyFill="1" applyBorder="1">
      <alignment vertical="center"/>
    </xf>
    <xf numFmtId="0" fontId="0" fillId="0" borderId="41" xfId="0" applyBorder="1" applyAlignment="1">
      <alignment vertical="center"/>
    </xf>
    <xf numFmtId="0" fontId="0" fillId="7" borderId="43" xfId="0" applyFill="1" applyBorder="1" applyAlignment="1">
      <alignment vertical="center" wrapText="1"/>
    </xf>
    <xf numFmtId="0" fontId="0" fillId="7" borderId="12" xfId="0" applyFill="1" applyBorder="1" applyAlignment="1">
      <alignment vertical="center" wrapText="1"/>
    </xf>
    <xf numFmtId="0" fontId="0" fillId="7" borderId="43" xfId="0" applyFill="1" applyBorder="1" applyAlignment="1">
      <alignment vertical="center"/>
    </xf>
    <xf numFmtId="0" fontId="0" fillId="7" borderId="12" xfId="0" applyFill="1" applyBorder="1" applyAlignment="1">
      <alignment vertical="center"/>
    </xf>
    <xf numFmtId="0" fontId="2" fillId="4" borderId="2" xfId="0" applyFont="1" applyFill="1" applyBorder="1">
      <alignment vertical="center"/>
    </xf>
    <xf numFmtId="0" fontId="2" fillId="4" borderId="7" xfId="0" applyFont="1" applyFill="1" applyBorder="1">
      <alignment vertical="center"/>
    </xf>
    <xf numFmtId="0" fontId="0" fillId="4" borderId="14" xfId="0" applyFill="1" applyBorder="1" applyAlignment="1">
      <alignment horizontal="center" vertical="center"/>
    </xf>
    <xf numFmtId="0" fontId="0" fillId="4" borderId="17" xfId="0" applyFill="1" applyBorder="1" applyAlignment="1">
      <alignment horizontal="center" vertical="center"/>
    </xf>
    <xf numFmtId="0" fontId="0" fillId="4" borderId="16" xfId="0" applyFill="1" applyBorder="1" applyAlignment="1">
      <alignment horizontal="center" vertical="center"/>
    </xf>
    <xf numFmtId="0" fontId="0" fillId="6" borderId="2" xfId="0" applyFill="1" applyBorder="1" applyAlignment="1">
      <alignment horizontal="left" vertical="center"/>
    </xf>
    <xf numFmtId="0" fontId="0" fillId="6" borderId="3" xfId="0" applyFill="1" applyBorder="1" applyAlignment="1">
      <alignment horizontal="left" vertical="center"/>
    </xf>
    <xf numFmtId="0" fontId="0" fillId="6" borderId="7" xfId="0" applyFill="1" applyBorder="1" applyAlignment="1">
      <alignment horizontal="left" vertical="center"/>
    </xf>
    <xf numFmtId="0" fontId="0" fillId="6" borderId="0" xfId="0" applyFill="1" applyBorder="1" applyAlignment="1">
      <alignment horizontal="left" vertical="center"/>
    </xf>
    <xf numFmtId="0" fontId="0" fillId="6" borderId="5" xfId="0" applyFill="1" applyBorder="1" applyAlignment="1">
      <alignment horizontal="left" vertical="center"/>
    </xf>
    <xf numFmtId="0" fontId="0" fillId="6" borderId="17" xfId="0" applyFill="1" applyBorder="1" applyAlignment="1">
      <alignment horizontal="left" vertical="center"/>
    </xf>
    <xf numFmtId="0" fontId="15" fillId="4" borderId="2" xfId="0" applyFont="1" applyFill="1" applyBorder="1">
      <alignment vertical="center"/>
    </xf>
    <xf numFmtId="0" fontId="0" fillId="6" borderId="40" xfId="0" applyFill="1" applyBorder="1">
      <alignment vertical="center"/>
    </xf>
    <xf numFmtId="0" fontId="0" fillId="6" borderId="0" xfId="0" applyFont="1" applyFill="1" applyBorder="1">
      <alignment vertical="center"/>
    </xf>
    <xf numFmtId="0" fontId="15" fillId="6" borderId="0" xfId="0" applyFont="1" applyFill="1" applyBorder="1">
      <alignment vertical="center"/>
    </xf>
    <xf numFmtId="0" fontId="0" fillId="6" borderId="5" xfId="0" applyFill="1" applyBorder="1">
      <alignment vertical="center"/>
    </xf>
    <xf numFmtId="0" fontId="5" fillId="6" borderId="1" xfId="0" applyFont="1" applyFill="1" applyBorder="1">
      <alignment vertical="center"/>
    </xf>
    <xf numFmtId="0" fontId="5" fillId="6" borderId="2" xfId="0" applyFont="1" applyFill="1" applyBorder="1">
      <alignment vertical="center"/>
    </xf>
    <xf numFmtId="0" fontId="13" fillId="6" borderId="16" xfId="0" applyFont="1" applyFill="1" applyBorder="1" applyAlignment="1">
      <alignment vertical="center"/>
    </xf>
    <xf numFmtId="0" fontId="14" fillId="6" borderId="29" xfId="0" applyFont="1" applyFill="1" applyBorder="1" applyAlignment="1">
      <alignment vertical="center"/>
    </xf>
    <xf numFmtId="0" fontId="10" fillId="6" borderId="29" xfId="0" applyFont="1" applyFill="1" applyBorder="1" applyAlignment="1">
      <alignment vertical="center"/>
    </xf>
    <xf numFmtId="0" fontId="10" fillId="6" borderId="31" xfId="0" applyFont="1" applyFill="1" applyBorder="1" applyAlignment="1">
      <alignment vertical="center"/>
    </xf>
    <xf numFmtId="0" fontId="0" fillId="6" borderId="22" xfId="0" applyFill="1" applyBorder="1">
      <alignment vertical="center"/>
    </xf>
    <xf numFmtId="0" fontId="5" fillId="6" borderId="40" xfId="0" applyFont="1" applyFill="1" applyBorder="1">
      <alignment vertical="center"/>
    </xf>
    <xf numFmtId="0" fontId="0" fillId="6" borderId="35" xfId="0" applyFill="1" applyBorder="1">
      <alignment vertical="center"/>
    </xf>
    <xf numFmtId="0" fontId="0" fillId="6" borderId="19" xfId="0" applyFill="1" applyBorder="1">
      <alignment vertical="center"/>
    </xf>
    <xf numFmtId="0" fontId="0" fillId="6" borderId="23" xfId="0" applyFill="1" applyBorder="1">
      <alignment vertical="center"/>
    </xf>
    <xf numFmtId="0" fontId="0" fillId="6" borderId="38" xfId="0" applyFill="1" applyBorder="1">
      <alignment vertical="center"/>
    </xf>
    <xf numFmtId="0" fontId="5" fillId="6" borderId="0" xfId="0" applyFont="1" applyFill="1" applyBorder="1">
      <alignment vertical="center"/>
    </xf>
    <xf numFmtId="0" fontId="0" fillId="6" borderId="48" xfId="0" applyFill="1" applyBorder="1" applyAlignment="1">
      <alignment horizontal="center" vertical="center"/>
    </xf>
    <xf numFmtId="0" fontId="0" fillId="6" borderId="13" xfId="0" applyFill="1" applyBorder="1">
      <alignment vertical="center"/>
    </xf>
    <xf numFmtId="0" fontId="0" fillId="6" borderId="14" xfId="0" applyFill="1" applyBorder="1">
      <alignment vertical="center"/>
    </xf>
    <xf numFmtId="0" fontId="0" fillId="6" borderId="33" xfId="0" applyFill="1" applyBorder="1">
      <alignment vertical="center"/>
    </xf>
    <xf numFmtId="0" fontId="10" fillId="6" borderId="35" xfId="0" applyFont="1" applyFill="1" applyBorder="1" applyAlignment="1" applyProtection="1">
      <alignment vertical="center"/>
      <protection locked="0"/>
    </xf>
    <xf numFmtId="0" fontId="10" fillId="6" borderId="24" xfId="0" applyFont="1" applyFill="1" applyBorder="1" applyAlignment="1" applyProtection="1">
      <alignment vertical="center"/>
      <protection locked="0"/>
    </xf>
    <xf numFmtId="0" fontId="9" fillId="6" borderId="22" xfId="0" applyFont="1" applyFill="1" applyBorder="1" applyAlignment="1" applyProtection="1">
      <alignment vertical="center"/>
      <protection locked="0"/>
    </xf>
    <xf numFmtId="0" fontId="9" fillId="6" borderId="32" xfId="0" applyFont="1" applyFill="1" applyBorder="1" applyAlignment="1" applyProtection="1">
      <alignment vertical="center"/>
      <protection locked="0"/>
    </xf>
    <xf numFmtId="0" fontId="9" fillId="6" borderId="35" xfId="0" applyFont="1" applyFill="1" applyBorder="1" applyAlignment="1" applyProtection="1">
      <alignment vertical="center"/>
      <protection locked="0"/>
    </xf>
    <xf numFmtId="0" fontId="37" fillId="4" borderId="0" xfId="0" applyFont="1" applyFill="1">
      <alignment vertical="center"/>
    </xf>
    <xf numFmtId="0" fontId="0" fillId="4" borderId="38" xfId="0" applyFill="1" applyBorder="1" applyAlignment="1">
      <alignment vertical="center"/>
    </xf>
    <xf numFmtId="0" fontId="16" fillId="6" borderId="0" xfId="0" applyFont="1" applyFill="1" applyBorder="1">
      <alignment vertical="center"/>
    </xf>
    <xf numFmtId="0" fontId="24" fillId="6" borderId="0" xfId="0" applyFont="1" applyFill="1" applyBorder="1">
      <alignment vertical="center"/>
    </xf>
    <xf numFmtId="0" fontId="0" fillId="4" borderId="33" xfId="0" applyFill="1" applyBorder="1" applyAlignment="1">
      <alignment vertical="center"/>
    </xf>
    <xf numFmtId="0" fontId="5" fillId="4" borderId="1" xfId="0" applyFont="1" applyFill="1" applyBorder="1" applyAlignment="1">
      <alignment vertical="center"/>
    </xf>
    <xf numFmtId="0" fontId="5" fillId="4" borderId="2" xfId="0" applyFont="1" applyFill="1" applyBorder="1" applyAlignment="1">
      <alignment vertical="center"/>
    </xf>
    <xf numFmtId="0" fontId="5" fillId="4" borderId="3" xfId="0" applyFont="1" applyFill="1" applyBorder="1" applyAlignment="1">
      <alignment vertical="center"/>
    </xf>
    <xf numFmtId="0" fontId="0" fillId="4" borderId="0" xfId="0" applyFill="1" applyBorder="1" applyAlignment="1">
      <alignment horizontal="left" vertical="center"/>
    </xf>
    <xf numFmtId="0" fontId="0" fillId="4" borderId="14" xfId="0" applyFill="1" applyBorder="1" applyAlignment="1">
      <alignment horizontal="center" vertical="center"/>
    </xf>
    <xf numFmtId="0" fontId="0" fillId="4" borderId="0" xfId="0" applyFill="1" applyBorder="1" applyAlignment="1">
      <alignment horizontal="center" vertical="center"/>
    </xf>
    <xf numFmtId="0" fontId="0" fillId="4" borderId="17" xfId="0" applyFill="1" applyBorder="1" applyAlignment="1">
      <alignment vertical="center" wrapText="1"/>
    </xf>
    <xf numFmtId="0" fontId="0" fillId="4" borderId="14" xfId="0" applyFont="1" applyFill="1" applyBorder="1" applyAlignment="1">
      <alignment horizontal="left" vertical="center" wrapText="1"/>
    </xf>
    <xf numFmtId="0" fontId="5" fillId="4" borderId="17" xfId="0" applyFont="1" applyFill="1" applyBorder="1" applyAlignment="1">
      <alignment vertical="center" wrapText="1"/>
    </xf>
    <xf numFmtId="0" fontId="5" fillId="4" borderId="0" xfId="0" applyFont="1" applyFill="1" applyBorder="1" applyAlignment="1">
      <alignment vertical="center" wrapText="1"/>
    </xf>
    <xf numFmtId="0" fontId="5" fillId="4" borderId="14" xfId="0" applyFont="1" applyFill="1" applyBorder="1" applyAlignment="1">
      <alignment vertical="center" wrapText="1"/>
    </xf>
    <xf numFmtId="0" fontId="0" fillId="4" borderId="14" xfId="0" applyFill="1" applyBorder="1" applyAlignment="1">
      <alignment vertical="center" wrapText="1"/>
    </xf>
    <xf numFmtId="0" fontId="0" fillId="4" borderId="7" xfId="0" applyFill="1" applyBorder="1" applyAlignment="1">
      <alignment vertical="center" wrapText="1"/>
    </xf>
    <xf numFmtId="0" fontId="0" fillId="4" borderId="7" xfId="0" applyFont="1" applyFill="1" applyBorder="1" applyAlignment="1">
      <alignment vertical="center" wrapText="1"/>
    </xf>
    <xf numFmtId="0" fontId="0" fillId="6" borderId="0" xfId="0" applyFill="1" applyBorder="1" applyAlignment="1">
      <alignment vertical="center"/>
    </xf>
    <xf numFmtId="0" fontId="20" fillId="6" borderId="16" xfId="0" applyFont="1" applyFill="1" applyBorder="1" applyAlignment="1">
      <alignment vertical="center"/>
    </xf>
    <xf numFmtId="0" fontId="21" fillId="6" borderId="16" xfId="0" applyFont="1" applyFill="1" applyBorder="1" applyAlignment="1">
      <alignment vertical="center"/>
    </xf>
    <xf numFmtId="0" fontId="21" fillId="6" borderId="17" xfId="0" applyFont="1" applyFill="1" applyBorder="1" applyAlignment="1">
      <alignment vertical="center"/>
    </xf>
    <xf numFmtId="0" fontId="0" fillId="4" borderId="39" xfId="0" applyFill="1" applyBorder="1" applyAlignment="1">
      <alignment vertical="center"/>
    </xf>
    <xf numFmtId="0" fontId="0" fillId="4" borderId="2" xfId="0" applyFill="1" applyBorder="1" applyAlignment="1">
      <alignment vertical="center"/>
    </xf>
    <xf numFmtId="0" fontId="3" fillId="4" borderId="2" xfId="0" applyFont="1" applyFill="1" applyBorder="1">
      <alignment vertical="center"/>
    </xf>
    <xf numFmtId="0" fontId="4" fillId="4" borderId="0" xfId="0" applyFont="1" applyFill="1" applyBorder="1">
      <alignment vertical="center"/>
    </xf>
    <xf numFmtId="0" fontId="0" fillId="4" borderId="17" xfId="0" applyFill="1" applyBorder="1" applyAlignment="1">
      <alignment horizontal="center" vertical="center"/>
    </xf>
    <xf numFmtId="0" fontId="0" fillId="4" borderId="14" xfId="0" applyFill="1" applyBorder="1" applyAlignment="1">
      <alignment horizontal="center" vertical="center"/>
    </xf>
    <xf numFmtId="0" fontId="0" fillId="4" borderId="0" xfId="0" applyFill="1" applyBorder="1" applyAlignment="1">
      <alignment horizontal="left" vertical="center"/>
    </xf>
    <xf numFmtId="0" fontId="0" fillId="4" borderId="2" xfId="0" applyFill="1" applyBorder="1" applyAlignment="1">
      <alignment horizontal="left" vertical="center"/>
    </xf>
    <xf numFmtId="0" fontId="0" fillId="4" borderId="16" xfId="0" applyFill="1" applyBorder="1" applyAlignment="1">
      <alignment horizontal="center" vertical="center"/>
    </xf>
    <xf numFmtId="0" fontId="0" fillId="4" borderId="0" xfId="0" applyFill="1" applyBorder="1" applyAlignment="1">
      <alignment horizontal="center" vertical="center"/>
    </xf>
    <xf numFmtId="0" fontId="0" fillId="4" borderId="17" xfId="0" applyFont="1" applyFill="1" applyBorder="1" applyAlignment="1">
      <alignment horizontal="left" vertical="center" wrapText="1"/>
    </xf>
    <xf numFmtId="0" fontId="0" fillId="6" borderId="0" xfId="0" applyFill="1" applyBorder="1" applyAlignment="1">
      <alignment horizontal="left" vertical="center"/>
    </xf>
    <xf numFmtId="0" fontId="0" fillId="6" borderId="7" xfId="0" applyFill="1" applyBorder="1" applyAlignment="1">
      <alignment horizontal="left" vertical="center"/>
    </xf>
    <xf numFmtId="0" fontId="0" fillId="6" borderId="5" xfId="0" applyFill="1" applyBorder="1" applyAlignment="1">
      <alignment horizontal="left" vertical="center"/>
    </xf>
    <xf numFmtId="0" fontId="0" fillId="4" borderId="2" xfId="0" applyFill="1" applyBorder="1" applyAlignment="1">
      <alignment horizontal="center" vertical="center"/>
    </xf>
    <xf numFmtId="0" fontId="0" fillId="8" borderId="12" xfId="0" applyFill="1" applyBorder="1">
      <alignment vertical="center"/>
    </xf>
    <xf numFmtId="0" fontId="0" fillId="0" borderId="11" xfId="0" applyFill="1" applyBorder="1">
      <alignment vertical="center"/>
    </xf>
    <xf numFmtId="0" fontId="0" fillId="4" borderId="17" xfId="0" applyFill="1" applyBorder="1" applyAlignment="1">
      <alignment horizontal="left" vertical="center" wrapText="1"/>
    </xf>
    <xf numFmtId="0" fontId="0" fillId="4" borderId="19" xfId="0" applyFill="1" applyBorder="1" applyAlignment="1">
      <alignment horizontal="left" vertical="center" wrapText="1"/>
    </xf>
    <xf numFmtId="0" fontId="0" fillId="4" borderId="0" xfId="0" applyFill="1" applyBorder="1" applyAlignment="1">
      <alignment horizontal="left" vertical="center" wrapText="1"/>
    </xf>
    <xf numFmtId="0" fontId="0" fillId="4" borderId="5" xfId="0"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0" borderId="50" xfId="0" applyBorder="1">
      <alignment vertical="center"/>
    </xf>
    <xf numFmtId="0" fontId="0" fillId="0" borderId="51" xfId="0" applyBorder="1">
      <alignment vertical="center"/>
    </xf>
    <xf numFmtId="0" fontId="0" fillId="0" borderId="52" xfId="0" applyBorder="1">
      <alignment vertical="center"/>
    </xf>
    <xf numFmtId="0" fontId="0" fillId="4" borderId="14" xfId="0" applyFont="1" applyFill="1" applyBorder="1" applyAlignment="1">
      <alignment vertical="center" wrapText="1"/>
    </xf>
    <xf numFmtId="0" fontId="0" fillId="4" borderId="0" xfId="0" applyFont="1" applyFill="1" applyBorder="1" applyAlignment="1">
      <alignment horizontal="left" vertical="center"/>
    </xf>
    <xf numFmtId="0" fontId="33" fillId="4" borderId="5" xfId="0" applyFont="1" applyFill="1" applyBorder="1" applyAlignment="1">
      <alignment vertical="center" wrapText="1"/>
    </xf>
    <xf numFmtId="0" fontId="0" fillId="6" borderId="17" xfId="0" applyFill="1" applyBorder="1" applyAlignment="1">
      <alignment vertical="center" wrapText="1"/>
    </xf>
    <xf numFmtId="0" fontId="0" fillId="6" borderId="17" xfId="0" applyFill="1" applyBorder="1" applyAlignment="1">
      <alignment horizontal="left" vertical="center" wrapText="1"/>
    </xf>
    <xf numFmtId="0" fontId="0" fillId="6" borderId="19" xfId="0" applyFill="1" applyBorder="1" applyAlignment="1">
      <alignment horizontal="left" vertical="center" wrapText="1"/>
    </xf>
    <xf numFmtId="0" fontId="0" fillId="6" borderId="14" xfId="0" applyFill="1" applyBorder="1" applyAlignment="1">
      <alignment vertical="center" wrapText="1"/>
    </xf>
    <xf numFmtId="0" fontId="0" fillId="6" borderId="17" xfId="0" applyFont="1" applyFill="1" applyBorder="1" applyAlignment="1">
      <alignment horizontal="left" vertical="center"/>
    </xf>
    <xf numFmtId="0" fontId="0" fillId="6" borderId="17" xfId="0" applyFont="1" applyFill="1" applyBorder="1" applyAlignment="1">
      <alignment horizontal="left" vertical="center" wrapText="1"/>
    </xf>
    <xf numFmtId="0" fontId="0" fillId="6" borderId="17" xfId="0" applyFont="1" applyFill="1" applyBorder="1" applyAlignment="1">
      <alignment vertical="center" wrapText="1"/>
    </xf>
    <xf numFmtId="0" fontId="0" fillId="6" borderId="14" xfId="0" applyFill="1" applyBorder="1" applyAlignment="1">
      <alignment horizontal="left" vertical="center" wrapText="1"/>
    </xf>
    <xf numFmtId="0" fontId="0" fillId="6" borderId="15" xfId="0" applyFill="1" applyBorder="1" applyAlignment="1">
      <alignment horizontal="left" vertical="center" wrapText="1"/>
    </xf>
    <xf numFmtId="0" fontId="0" fillId="6" borderId="14" xfId="0" applyFont="1" applyFill="1" applyBorder="1" applyAlignment="1">
      <alignment horizontal="left" vertical="center"/>
    </xf>
    <xf numFmtId="0" fontId="0" fillId="6" borderId="14" xfId="0" applyFont="1" applyFill="1" applyBorder="1" applyAlignment="1">
      <alignment horizontal="left" vertical="center" wrapText="1"/>
    </xf>
    <xf numFmtId="0" fontId="0" fillId="6" borderId="14" xfId="0" applyFont="1" applyFill="1" applyBorder="1" applyAlignment="1">
      <alignment vertical="center" wrapText="1"/>
    </xf>
    <xf numFmtId="0" fontId="0" fillId="6" borderId="0" xfId="0" applyFill="1" applyBorder="1" applyAlignment="1">
      <alignment horizontal="center" vertical="center"/>
    </xf>
    <xf numFmtId="0" fontId="0" fillId="6" borderId="0" xfId="0" applyFill="1" applyBorder="1" applyAlignment="1">
      <alignment horizontal="left" vertical="center"/>
    </xf>
    <xf numFmtId="0" fontId="0" fillId="7" borderId="12" xfId="0" applyFill="1" applyBorder="1">
      <alignment vertical="center"/>
    </xf>
    <xf numFmtId="0" fontId="0" fillId="0" borderId="12" xfId="0" applyFill="1" applyBorder="1" applyAlignment="1">
      <alignment vertical="center" wrapText="1"/>
    </xf>
    <xf numFmtId="0" fontId="0" fillId="0" borderId="0" xfId="0" applyFill="1" applyBorder="1" applyAlignment="1">
      <alignment vertical="center" wrapText="1"/>
    </xf>
    <xf numFmtId="0" fontId="0" fillId="0" borderId="0" xfId="0" applyFill="1">
      <alignment vertical="center"/>
    </xf>
    <xf numFmtId="0" fontId="0" fillId="0" borderId="0" xfId="0" applyAlignment="1">
      <alignment horizontal="center" vertical="center"/>
    </xf>
    <xf numFmtId="0" fontId="0" fillId="0" borderId="0" xfId="0" applyFill="1" applyBorder="1" applyAlignment="1">
      <alignment horizontal="center" vertical="center" wrapText="1"/>
    </xf>
    <xf numFmtId="0" fontId="0" fillId="9" borderId="12" xfId="0" applyFill="1" applyBorder="1">
      <alignment vertical="center"/>
    </xf>
    <xf numFmtId="0" fontId="0" fillId="4" borderId="0" xfId="0" applyFill="1" applyBorder="1" applyAlignment="1">
      <alignment horizontal="center" vertical="center"/>
    </xf>
    <xf numFmtId="0" fontId="0" fillId="4" borderId="7" xfId="0" applyFill="1" applyBorder="1" applyAlignment="1">
      <alignment horizontal="center" vertical="center"/>
    </xf>
    <xf numFmtId="0" fontId="0" fillId="6" borderId="0" xfId="0" applyFill="1" applyBorder="1" applyAlignment="1">
      <alignment horizontal="left" vertical="center"/>
    </xf>
    <xf numFmtId="0" fontId="0" fillId="6" borderId="0" xfId="0" applyFill="1" applyBorder="1" applyAlignment="1">
      <alignment horizontal="center" vertical="center"/>
    </xf>
    <xf numFmtId="0" fontId="26" fillId="6" borderId="17" xfId="0" applyFont="1" applyFill="1" applyBorder="1">
      <alignment vertical="center"/>
    </xf>
    <xf numFmtId="0" fontId="27" fillId="6" borderId="14" xfId="0" applyFont="1" applyFill="1" applyBorder="1">
      <alignment vertical="center"/>
    </xf>
    <xf numFmtId="0" fontId="0" fillId="6" borderId="16" xfId="0" applyFont="1" applyFill="1" applyBorder="1">
      <alignment vertical="center"/>
    </xf>
    <xf numFmtId="0" fontId="20" fillId="6" borderId="16" xfId="0" applyFont="1" applyFill="1" applyBorder="1" applyAlignment="1" applyProtection="1">
      <alignment horizontal="right" vertical="center"/>
      <protection locked="0"/>
    </xf>
    <xf numFmtId="0" fontId="10" fillId="6" borderId="16" xfId="0" applyFont="1" applyFill="1" applyBorder="1" applyAlignment="1" applyProtection="1">
      <alignment horizontal="left" vertical="center"/>
      <protection locked="0"/>
    </xf>
    <xf numFmtId="0" fontId="0" fillId="3" borderId="29" xfId="0" applyFill="1" applyBorder="1" applyAlignment="1" applyProtection="1">
      <alignment vertical="center"/>
      <protection locked="0"/>
    </xf>
    <xf numFmtId="0" fontId="0" fillId="4" borderId="29" xfId="0" applyFill="1" applyBorder="1">
      <alignment vertical="center"/>
    </xf>
    <xf numFmtId="0" fontId="20" fillId="6" borderId="14" xfId="0" applyFont="1" applyFill="1" applyBorder="1" applyAlignment="1" applyProtection="1">
      <alignment horizontal="right" vertical="center"/>
      <protection locked="0"/>
    </xf>
    <xf numFmtId="0" fontId="10" fillId="6" borderId="14" xfId="0" applyFont="1" applyFill="1" applyBorder="1" applyAlignment="1" applyProtection="1">
      <alignment horizontal="left" vertical="center"/>
      <protection locked="0"/>
    </xf>
    <xf numFmtId="0" fontId="0" fillId="6" borderId="14" xfId="0" applyFont="1" applyFill="1" applyBorder="1">
      <alignment vertical="center"/>
    </xf>
    <xf numFmtId="0" fontId="13" fillId="6" borderId="10" xfId="0" applyFont="1" applyFill="1" applyBorder="1" applyAlignment="1" applyProtection="1">
      <alignment horizontal="right" vertical="center"/>
      <protection locked="0"/>
    </xf>
    <xf numFmtId="0" fontId="13" fillId="6" borderId="10" xfId="0" applyFont="1" applyFill="1" applyBorder="1" applyAlignment="1" applyProtection="1">
      <alignment horizontal="left" vertical="center"/>
      <protection locked="0"/>
    </xf>
    <xf numFmtId="0" fontId="14" fillId="6" borderId="10" xfId="0" applyFont="1" applyFill="1" applyBorder="1" applyAlignment="1" applyProtection="1">
      <alignment horizontal="left" vertical="center"/>
      <protection locked="0"/>
    </xf>
    <xf numFmtId="0" fontId="14" fillId="6" borderId="10" xfId="0" applyFont="1" applyFill="1" applyBorder="1">
      <alignment vertical="center"/>
    </xf>
    <xf numFmtId="0" fontId="0" fillId="6" borderId="15" xfId="0" applyFill="1" applyBorder="1">
      <alignment vertical="center"/>
    </xf>
    <xf numFmtId="0" fontId="0" fillId="10" borderId="12" xfId="0" applyFill="1" applyBorder="1">
      <alignment vertical="center"/>
    </xf>
    <xf numFmtId="0" fontId="0" fillId="6" borderId="4" xfId="0" applyFill="1" applyBorder="1" applyProtection="1">
      <alignment vertical="center"/>
    </xf>
    <xf numFmtId="0" fontId="13" fillId="6" borderId="10" xfId="0" applyFont="1" applyFill="1" applyBorder="1" applyAlignment="1" applyProtection="1">
      <alignment horizontal="right" vertical="center"/>
    </xf>
    <xf numFmtId="0" fontId="13" fillId="6" borderId="10" xfId="0" applyFont="1" applyFill="1" applyBorder="1" applyAlignment="1" applyProtection="1">
      <alignment horizontal="left" vertical="center"/>
    </xf>
    <xf numFmtId="0" fontId="14" fillId="6" borderId="10" xfId="0" applyFont="1" applyFill="1" applyBorder="1" applyAlignment="1" applyProtection="1">
      <alignment horizontal="left" vertical="center"/>
    </xf>
    <xf numFmtId="0" fontId="14" fillId="6" borderId="10" xfId="0" applyFont="1" applyFill="1" applyBorder="1" applyProtection="1">
      <alignment vertical="center"/>
    </xf>
    <xf numFmtId="0" fontId="31" fillId="6" borderId="33" xfId="0" applyFont="1" applyFill="1" applyBorder="1" applyAlignment="1" applyProtection="1">
      <alignment vertical="center"/>
      <protection locked="0"/>
    </xf>
    <xf numFmtId="0" fontId="0" fillId="6" borderId="14" xfId="0" applyFill="1" applyBorder="1" applyAlignment="1">
      <alignment vertical="center" shrinkToFit="1"/>
    </xf>
    <xf numFmtId="0" fontId="0" fillId="6" borderId="15" xfId="0" applyFill="1" applyBorder="1" applyAlignment="1">
      <alignment vertical="center" shrinkToFit="1"/>
    </xf>
    <xf numFmtId="0" fontId="31" fillId="6" borderId="38" xfId="0" applyFont="1" applyFill="1" applyBorder="1" applyAlignment="1" applyProtection="1">
      <alignment vertical="center"/>
      <protection locked="0"/>
    </xf>
    <xf numFmtId="0" fontId="0" fillId="6" borderId="5" xfId="0" applyFill="1" applyBorder="1" applyAlignment="1">
      <alignment vertical="center" shrinkToFit="1"/>
    </xf>
    <xf numFmtId="0" fontId="0" fillId="6" borderId="16" xfId="0" applyFill="1" applyBorder="1" applyAlignment="1">
      <alignment vertical="center" shrinkToFit="1"/>
    </xf>
    <xf numFmtId="0" fontId="18" fillId="4" borderId="2" xfId="1" applyFill="1" applyBorder="1" applyAlignment="1">
      <alignment vertical="center"/>
    </xf>
    <xf numFmtId="0" fontId="18" fillId="4" borderId="14" xfId="1" applyFill="1" applyBorder="1" applyAlignment="1">
      <alignment vertical="center"/>
    </xf>
    <xf numFmtId="0" fontId="0" fillId="9" borderId="41" xfId="0" applyFill="1" applyBorder="1" applyAlignment="1">
      <alignment vertical="center"/>
    </xf>
    <xf numFmtId="0" fontId="0" fillId="9" borderId="12" xfId="0" applyFill="1" applyBorder="1" applyAlignment="1">
      <alignment vertical="center"/>
    </xf>
    <xf numFmtId="0" fontId="31" fillId="6" borderId="38" xfId="0" applyFont="1" applyFill="1" applyBorder="1" applyAlignment="1" applyProtection="1">
      <alignment vertical="center"/>
    </xf>
    <xf numFmtId="0" fontId="0" fillId="6" borderId="16" xfId="0" applyFill="1" applyBorder="1" applyAlignment="1" applyProtection="1">
      <alignment vertical="center" shrinkToFit="1"/>
    </xf>
    <xf numFmtId="0" fontId="31" fillId="6" borderId="33" xfId="0" applyFont="1" applyFill="1" applyBorder="1" applyAlignment="1" applyProtection="1">
      <alignment vertical="center"/>
    </xf>
    <xf numFmtId="0" fontId="0" fillId="6" borderId="14" xfId="0" applyFill="1" applyBorder="1" applyAlignment="1" applyProtection="1">
      <alignment vertical="center" shrinkToFit="1"/>
    </xf>
    <xf numFmtId="0" fontId="4" fillId="4" borderId="0" xfId="0" applyFont="1" applyFill="1" applyBorder="1" applyAlignment="1">
      <alignment vertical="center"/>
    </xf>
    <xf numFmtId="0" fontId="4" fillId="4" borderId="0" xfId="0" applyFont="1" applyFill="1" applyBorder="1" applyAlignment="1">
      <alignment vertical="top"/>
    </xf>
    <xf numFmtId="0" fontId="53" fillId="6" borderId="40" xfId="0" applyFont="1" applyFill="1" applyBorder="1">
      <alignment vertical="center"/>
    </xf>
    <xf numFmtId="0" fontId="15" fillId="6" borderId="40" xfId="0" applyFont="1" applyFill="1" applyBorder="1">
      <alignment vertical="center"/>
    </xf>
    <xf numFmtId="0" fontId="54" fillId="6" borderId="16" xfId="0" applyFont="1" applyFill="1" applyBorder="1" applyAlignment="1">
      <alignment vertical="center"/>
    </xf>
    <xf numFmtId="0" fontId="55" fillId="6" borderId="16" xfId="0" applyFont="1" applyFill="1" applyBorder="1" applyAlignment="1">
      <alignment vertical="center"/>
    </xf>
    <xf numFmtId="0" fontId="54" fillId="6" borderId="29" xfId="0" applyFont="1" applyFill="1" applyBorder="1" applyAlignment="1">
      <alignment vertical="center"/>
    </xf>
    <xf numFmtId="0" fontId="55" fillId="6" borderId="29" xfId="0" applyFont="1" applyFill="1" applyBorder="1" applyAlignment="1">
      <alignment vertical="center"/>
    </xf>
    <xf numFmtId="0" fontId="55" fillId="6" borderId="21" xfId="0" applyFont="1" applyFill="1" applyBorder="1" applyAlignment="1">
      <alignment vertical="center"/>
    </xf>
    <xf numFmtId="0" fontId="55" fillId="6" borderId="31" xfId="0" applyFont="1" applyFill="1" applyBorder="1" applyAlignment="1">
      <alignment vertical="center"/>
    </xf>
    <xf numFmtId="0" fontId="53" fillId="6" borderId="2" xfId="0" applyFont="1" applyFill="1" applyBorder="1">
      <alignment vertical="center"/>
    </xf>
    <xf numFmtId="0" fontId="53" fillId="6" borderId="3" xfId="0" applyFont="1" applyFill="1" applyBorder="1">
      <alignment vertical="center"/>
    </xf>
    <xf numFmtId="0" fontId="53" fillId="6" borderId="1" xfId="0" applyFont="1" applyFill="1" applyBorder="1">
      <alignment vertical="center"/>
    </xf>
    <xf numFmtId="0" fontId="53" fillId="6" borderId="22" xfId="0" applyFont="1" applyFill="1" applyBorder="1">
      <alignment vertical="center"/>
    </xf>
    <xf numFmtId="0" fontId="15" fillId="6" borderId="4" xfId="0" applyFont="1" applyFill="1" applyBorder="1">
      <alignment vertical="center"/>
    </xf>
    <xf numFmtId="0" fontId="6" fillId="4" borderId="0" xfId="0" applyFont="1" applyFill="1" applyAlignment="1">
      <alignment vertical="center" wrapText="1"/>
    </xf>
    <xf numFmtId="0" fontId="8" fillId="4" borderId="0" xfId="0" applyFont="1" applyFill="1" applyBorder="1" applyAlignment="1">
      <alignment vertical="center"/>
    </xf>
    <xf numFmtId="0" fontId="8" fillId="4" borderId="0" xfId="0" applyFont="1" applyFill="1" applyBorder="1" applyAlignment="1">
      <alignment vertical="center" wrapText="1"/>
    </xf>
    <xf numFmtId="0" fontId="56" fillId="4" borderId="0" xfId="1" applyFont="1" applyFill="1" applyBorder="1" applyAlignment="1">
      <alignment vertical="center" wrapText="1"/>
    </xf>
    <xf numFmtId="0" fontId="30" fillId="4" borderId="12" xfId="0" applyFont="1" applyFill="1" applyBorder="1" applyAlignment="1">
      <alignment horizontal="center" vertical="center"/>
    </xf>
    <xf numFmtId="0" fontId="58" fillId="4" borderId="2" xfId="0" applyFont="1" applyFill="1" applyBorder="1" applyAlignment="1">
      <alignment horizontal="left" vertical="center" wrapText="1"/>
    </xf>
    <xf numFmtId="0" fontId="58" fillId="4" borderId="2" xfId="0" applyFont="1" applyFill="1" applyBorder="1" applyAlignment="1">
      <alignment horizontal="left" vertical="center"/>
    </xf>
    <xf numFmtId="0" fontId="58" fillId="4" borderId="3" xfId="0" applyFont="1" applyFill="1" applyBorder="1" applyAlignment="1">
      <alignment horizontal="left" vertical="center"/>
    </xf>
    <xf numFmtId="0" fontId="58" fillId="4" borderId="0" xfId="0" applyFont="1" applyFill="1" applyBorder="1" applyAlignment="1">
      <alignment horizontal="left" vertical="center"/>
    </xf>
    <xf numFmtId="0" fontId="58" fillId="4" borderId="5" xfId="0" applyFont="1" applyFill="1" applyBorder="1" applyAlignment="1">
      <alignment horizontal="left" vertical="center"/>
    </xf>
    <xf numFmtId="0" fontId="58" fillId="4" borderId="7" xfId="0" applyFont="1" applyFill="1" applyBorder="1" applyAlignment="1">
      <alignment horizontal="left" vertical="center"/>
    </xf>
    <xf numFmtId="0" fontId="58" fillId="4" borderId="8" xfId="0" applyFont="1" applyFill="1" applyBorder="1" applyAlignment="1">
      <alignment horizontal="left" vertical="center"/>
    </xf>
    <xf numFmtId="0" fontId="32" fillId="4" borderId="12" xfId="0" applyFont="1" applyFill="1" applyBorder="1" applyAlignment="1">
      <alignment horizontal="center" vertical="center"/>
    </xf>
    <xf numFmtId="0" fontId="32" fillId="4" borderId="2" xfId="0" applyFont="1" applyFill="1" applyBorder="1" applyAlignment="1">
      <alignment horizontal="left" vertical="center" wrapText="1"/>
    </xf>
    <xf numFmtId="0" fontId="32" fillId="4" borderId="2" xfId="0" applyFont="1" applyFill="1" applyBorder="1" applyAlignment="1">
      <alignment horizontal="left" vertical="center"/>
    </xf>
    <xf numFmtId="0" fontId="32" fillId="4" borderId="0" xfId="0" applyFont="1" applyFill="1" applyBorder="1" applyAlignment="1">
      <alignment horizontal="left" vertical="center"/>
    </xf>
    <xf numFmtId="0" fontId="32" fillId="4" borderId="7" xfId="0" applyFont="1" applyFill="1" applyBorder="1" applyAlignment="1">
      <alignment horizontal="left" vertical="center"/>
    </xf>
    <xf numFmtId="0" fontId="9" fillId="0" borderId="16" xfId="0" applyFont="1" applyFill="1" applyBorder="1" applyAlignment="1" applyProtection="1">
      <alignment horizontal="center" vertical="center" shrinkToFit="1"/>
      <protection locked="0"/>
    </xf>
    <xf numFmtId="0" fontId="10" fillId="0" borderId="16" xfId="0" applyFont="1" applyFill="1" applyBorder="1" applyAlignment="1" applyProtection="1">
      <alignment horizontal="center" vertical="center" shrinkToFit="1"/>
      <protection locked="0"/>
    </xf>
    <xf numFmtId="0" fontId="14" fillId="6" borderId="16" xfId="0" applyFont="1" applyFill="1" applyBorder="1" applyAlignment="1" applyProtection="1">
      <alignment horizontal="center" vertical="center"/>
    </xf>
    <xf numFmtId="0" fontId="9" fillId="6" borderId="14" xfId="0" applyFont="1" applyFill="1" applyBorder="1" applyAlignment="1" applyProtection="1">
      <alignment horizontal="center" vertical="center" shrinkToFit="1"/>
      <protection locked="0"/>
    </xf>
    <xf numFmtId="0" fontId="9" fillId="0" borderId="14" xfId="0" applyFont="1" applyFill="1" applyBorder="1" applyAlignment="1" applyProtection="1">
      <alignment horizontal="center" vertical="center" shrinkToFit="1"/>
      <protection locked="0"/>
    </xf>
    <xf numFmtId="0" fontId="10" fillId="0" borderId="14" xfId="0" applyFont="1" applyFill="1" applyBorder="1" applyAlignment="1" applyProtection="1">
      <alignment horizontal="center" vertical="center" shrinkToFit="1"/>
      <protection locked="0"/>
    </xf>
    <xf numFmtId="0" fontId="13" fillId="4" borderId="0" xfId="1" applyFont="1" applyFill="1" applyBorder="1" applyAlignment="1">
      <alignment horizontal="left" vertical="center" shrinkToFit="1"/>
    </xf>
    <xf numFmtId="0" fontId="13" fillId="4" borderId="5" xfId="1" applyFont="1" applyFill="1" applyBorder="1" applyAlignment="1">
      <alignment horizontal="left" vertical="center" shrinkToFit="1"/>
    </xf>
    <xf numFmtId="0" fontId="9" fillId="6" borderId="16" xfId="0" applyFont="1" applyFill="1"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31" fillId="6" borderId="34" xfId="0" applyFont="1" applyFill="1" applyBorder="1" applyAlignment="1" applyProtection="1">
      <alignment horizontal="center" vertical="center"/>
      <protection locked="0"/>
    </xf>
    <xf numFmtId="0" fontId="31" fillId="6" borderId="17" xfId="0" applyFont="1" applyFill="1" applyBorder="1" applyAlignment="1" applyProtection="1">
      <alignment horizontal="center" vertical="center"/>
      <protection locked="0"/>
    </xf>
    <xf numFmtId="0" fontId="31" fillId="6" borderId="19" xfId="0" applyFont="1" applyFill="1" applyBorder="1" applyAlignment="1" applyProtection="1">
      <alignment horizontal="center" vertical="center"/>
      <protection locked="0"/>
    </xf>
    <xf numFmtId="0" fontId="31" fillId="6" borderId="39" xfId="0" applyFont="1" applyFill="1" applyBorder="1" applyAlignment="1" applyProtection="1">
      <alignment horizontal="center" vertical="center"/>
      <protection locked="0"/>
    </xf>
    <xf numFmtId="0" fontId="31" fillId="6" borderId="7" xfId="0" applyFont="1" applyFill="1" applyBorder="1" applyAlignment="1" applyProtection="1">
      <alignment horizontal="center" vertical="center"/>
      <protection locked="0"/>
    </xf>
    <xf numFmtId="0" fontId="31" fillId="6" borderId="8" xfId="0" applyFont="1" applyFill="1" applyBorder="1" applyAlignment="1" applyProtection="1">
      <alignment horizontal="center" vertical="center"/>
      <protection locked="0"/>
    </xf>
    <xf numFmtId="0" fontId="31" fillId="4" borderId="34" xfId="0" applyFont="1" applyFill="1" applyBorder="1" applyAlignment="1" applyProtection="1">
      <alignment horizontal="left" vertical="center"/>
      <protection locked="0"/>
    </xf>
    <xf numFmtId="0" fontId="31" fillId="4" borderId="17" xfId="0" applyFont="1" applyFill="1" applyBorder="1" applyAlignment="1" applyProtection="1">
      <alignment horizontal="left" vertical="center"/>
      <protection locked="0"/>
    </xf>
    <xf numFmtId="0" fontId="31" fillId="4" borderId="38" xfId="0" applyFont="1" applyFill="1" applyBorder="1" applyAlignment="1" applyProtection="1">
      <alignment horizontal="left" vertical="center"/>
      <protection locked="0"/>
    </xf>
    <xf numFmtId="0" fontId="31" fillId="4" borderId="0" xfId="0" applyFont="1" applyFill="1" applyBorder="1" applyAlignment="1" applyProtection="1">
      <alignment horizontal="left" vertical="center"/>
      <protection locked="0"/>
    </xf>
    <xf numFmtId="0" fontId="9" fillId="6" borderId="16" xfId="0" applyFont="1" applyFill="1" applyBorder="1" applyAlignment="1" applyProtection="1">
      <alignment horizontal="center" vertical="center" shrinkToFit="1"/>
      <protection locked="0"/>
    </xf>
    <xf numFmtId="0" fontId="11" fillId="3" borderId="16" xfId="0" applyFont="1" applyFill="1" applyBorder="1" applyAlignment="1" applyProtection="1">
      <alignment horizontal="center" vertical="center"/>
      <protection locked="0"/>
    </xf>
    <xf numFmtId="0" fontId="11" fillId="3" borderId="17" xfId="0" applyFont="1" applyFill="1" applyBorder="1" applyAlignment="1" applyProtection="1">
      <alignment horizontal="center" vertical="center"/>
      <protection locked="0"/>
    </xf>
    <xf numFmtId="0" fontId="12" fillId="3" borderId="14" xfId="0" applyFont="1" applyFill="1" applyBorder="1" applyAlignment="1" applyProtection="1">
      <alignment horizontal="center" vertical="center"/>
      <protection locked="0"/>
    </xf>
    <xf numFmtId="0" fontId="0" fillId="3" borderId="17" xfId="0" applyFill="1" applyBorder="1" applyAlignment="1" applyProtection="1">
      <alignment horizontal="center" vertical="center"/>
      <protection locked="0"/>
    </xf>
    <xf numFmtId="49" fontId="11" fillId="3" borderId="17" xfId="0" applyNumberFormat="1" applyFont="1" applyFill="1" applyBorder="1" applyAlignment="1" applyProtection="1">
      <alignment horizontal="left" vertical="center"/>
      <protection locked="0"/>
    </xf>
    <xf numFmtId="49" fontId="11" fillId="3" borderId="14" xfId="0" applyNumberFormat="1" applyFont="1" applyFill="1" applyBorder="1" applyAlignment="1" applyProtection="1">
      <alignment horizontal="left" vertical="center"/>
      <protection locked="0"/>
    </xf>
    <xf numFmtId="49" fontId="11" fillId="3" borderId="7" xfId="0" applyNumberFormat="1" applyFont="1" applyFill="1" applyBorder="1" applyAlignment="1" applyProtection="1">
      <alignment horizontal="left" vertical="center"/>
      <protection locked="0"/>
    </xf>
    <xf numFmtId="49" fontId="9" fillId="3" borderId="2" xfId="0" applyNumberFormat="1" applyFont="1" applyFill="1" applyBorder="1" applyAlignment="1" applyProtection="1">
      <alignment horizontal="left" vertical="center"/>
      <protection locked="0"/>
    </xf>
    <xf numFmtId="49" fontId="9" fillId="3" borderId="14" xfId="0" applyNumberFormat="1" applyFont="1" applyFill="1" applyBorder="1" applyAlignment="1" applyProtection="1">
      <alignment horizontal="left" vertical="center"/>
      <protection locked="0"/>
    </xf>
    <xf numFmtId="49" fontId="9" fillId="3" borderId="17" xfId="0" applyNumberFormat="1" applyFont="1" applyFill="1" applyBorder="1" applyAlignment="1" applyProtection="1">
      <alignment horizontal="left" vertical="center"/>
      <protection locked="0"/>
    </xf>
    <xf numFmtId="49" fontId="9" fillId="3" borderId="7" xfId="0" applyNumberFormat="1" applyFont="1" applyFill="1" applyBorder="1" applyAlignment="1" applyProtection="1">
      <alignment horizontal="left" vertical="center"/>
      <protection locked="0"/>
    </xf>
    <xf numFmtId="0" fontId="9" fillId="6" borderId="17" xfId="0" applyFont="1" applyFill="1" applyBorder="1" applyAlignment="1" applyProtection="1">
      <alignment horizontal="left" vertical="center"/>
      <protection locked="0"/>
    </xf>
    <xf numFmtId="0" fontId="0" fillId="4" borderId="17" xfId="0" applyFill="1" applyBorder="1" applyAlignment="1">
      <alignment horizontal="center" vertical="center"/>
    </xf>
    <xf numFmtId="0" fontId="0" fillId="4" borderId="29" xfId="0" applyFill="1" applyBorder="1" applyAlignment="1">
      <alignment horizontal="left" vertical="center"/>
    </xf>
    <xf numFmtId="0" fontId="11" fillId="6" borderId="17" xfId="0" applyFont="1" applyFill="1" applyBorder="1" applyAlignment="1" applyProtection="1">
      <alignment horizontal="left" vertical="center"/>
      <protection locked="0"/>
    </xf>
    <xf numFmtId="0" fontId="11" fillId="6" borderId="14" xfId="0" applyFont="1" applyFill="1" applyBorder="1" applyAlignment="1" applyProtection="1">
      <alignment horizontal="left" vertical="center"/>
      <protection locked="0"/>
    </xf>
    <xf numFmtId="0" fontId="0" fillId="3" borderId="34" xfId="0" applyFill="1" applyBorder="1" applyAlignment="1" applyProtection="1">
      <alignment horizontal="center" vertical="center"/>
      <protection locked="0"/>
    </xf>
    <xf numFmtId="0" fontId="0" fillId="3" borderId="36" xfId="0" applyFill="1" applyBorder="1" applyAlignment="1" applyProtection="1">
      <alignment horizontal="center" vertical="center"/>
      <protection locked="0"/>
    </xf>
    <xf numFmtId="0" fontId="0" fillId="3" borderId="16" xfId="0" applyFill="1" applyBorder="1" applyAlignment="1" applyProtection="1">
      <alignment horizontal="center" vertical="center"/>
      <protection locked="0"/>
    </xf>
    <xf numFmtId="0" fontId="0" fillId="4" borderId="0" xfId="0" applyFill="1" applyBorder="1" applyAlignment="1">
      <alignment horizontal="center" vertical="center"/>
    </xf>
    <xf numFmtId="0" fontId="9" fillId="3" borderId="17" xfId="0" applyFont="1" applyFill="1" applyBorder="1" applyAlignment="1" applyProtection="1">
      <alignment horizontal="left" vertical="center" wrapText="1"/>
      <protection locked="0"/>
    </xf>
    <xf numFmtId="0" fontId="9" fillId="3" borderId="14" xfId="0" applyFont="1" applyFill="1" applyBorder="1" applyAlignment="1" applyProtection="1">
      <alignment horizontal="left" vertical="center" wrapText="1"/>
      <protection locked="0"/>
    </xf>
    <xf numFmtId="0" fontId="9" fillId="3" borderId="17" xfId="0" applyFont="1" applyFill="1" applyBorder="1" applyAlignment="1" applyProtection="1">
      <alignment horizontal="left" vertical="center"/>
      <protection locked="0"/>
    </xf>
    <xf numFmtId="0" fontId="9" fillId="3" borderId="14" xfId="0" applyFont="1" applyFill="1" applyBorder="1" applyAlignment="1" applyProtection="1">
      <alignment horizontal="left" vertical="center"/>
      <protection locked="0"/>
    </xf>
    <xf numFmtId="0" fontId="0" fillId="4" borderId="14" xfId="0" applyFill="1" applyBorder="1" applyAlignment="1">
      <alignment horizontal="center" vertical="center"/>
    </xf>
    <xf numFmtId="49" fontId="11" fillId="3" borderId="2" xfId="0" applyNumberFormat="1" applyFont="1" applyFill="1" applyBorder="1" applyAlignment="1" applyProtection="1">
      <alignment horizontal="left" vertical="center"/>
      <protection locked="0"/>
    </xf>
    <xf numFmtId="0" fontId="0" fillId="4" borderId="7" xfId="0" applyFill="1" applyBorder="1" applyAlignment="1">
      <alignment horizontal="center" vertical="center"/>
    </xf>
    <xf numFmtId="0" fontId="0" fillId="3" borderId="39" xfId="0" applyFill="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0" fontId="0" fillId="3" borderId="33" xfId="0" applyFill="1" applyBorder="1" applyAlignment="1" applyProtection="1">
      <alignment horizontal="center" vertical="center"/>
      <protection locked="0"/>
    </xf>
    <xf numFmtId="0" fontId="0" fillId="3" borderId="14" xfId="0" applyFill="1" applyBorder="1" applyAlignment="1" applyProtection="1">
      <alignment horizontal="center" vertical="center"/>
      <protection locked="0"/>
    </xf>
    <xf numFmtId="0" fontId="11" fillId="3" borderId="17" xfId="0" applyFont="1" applyFill="1" applyBorder="1" applyAlignment="1" applyProtection="1">
      <alignment horizontal="left" vertical="center"/>
      <protection locked="0"/>
    </xf>
    <xf numFmtId="0" fontId="12" fillId="3" borderId="0" xfId="0" applyFont="1" applyFill="1" applyBorder="1" applyAlignment="1" applyProtection="1">
      <alignment horizontal="left" vertical="center"/>
      <protection locked="0"/>
    </xf>
    <xf numFmtId="0" fontId="12" fillId="3" borderId="14" xfId="0" applyFont="1" applyFill="1" applyBorder="1" applyAlignment="1" applyProtection="1">
      <alignment horizontal="left" vertical="center"/>
      <protection locked="0"/>
    </xf>
    <xf numFmtId="0" fontId="0" fillId="4" borderId="17" xfId="0" applyFill="1" applyBorder="1" applyAlignment="1">
      <alignment horizontal="left" vertical="center"/>
    </xf>
    <xf numFmtId="0" fontId="0" fillId="4" borderId="7" xfId="0" applyFill="1" applyBorder="1" applyAlignment="1">
      <alignment horizontal="left" vertical="center"/>
    </xf>
    <xf numFmtId="0" fontId="11" fillId="3" borderId="14" xfId="0" applyFont="1" applyFill="1" applyBorder="1" applyAlignment="1" applyProtection="1">
      <alignment horizontal="left" vertical="center"/>
      <protection locked="0"/>
    </xf>
    <xf numFmtId="0" fontId="20" fillId="6" borderId="2" xfId="0" applyFont="1" applyFill="1" applyBorder="1" applyAlignment="1">
      <alignment horizontal="left" vertical="center" wrapText="1"/>
    </xf>
    <xf numFmtId="0" fontId="9" fillId="3" borderId="16" xfId="0" applyFont="1" applyFill="1" applyBorder="1" applyAlignment="1" applyProtection="1">
      <alignment horizontal="left" vertical="center"/>
      <protection locked="0"/>
    </xf>
    <xf numFmtId="0" fontId="26" fillId="4" borderId="17" xfId="0" applyFont="1" applyFill="1" applyBorder="1" applyAlignment="1">
      <alignment horizontal="left" vertical="center" wrapText="1"/>
    </xf>
    <xf numFmtId="0" fontId="27" fillId="4" borderId="0" xfId="0" applyFont="1" applyFill="1" applyBorder="1" applyAlignment="1">
      <alignment horizontal="left" vertical="center" wrapText="1"/>
    </xf>
    <xf numFmtId="0" fontId="27" fillId="4" borderId="14" xfId="0" applyFont="1" applyFill="1" applyBorder="1" applyAlignment="1">
      <alignment horizontal="left" vertical="center" wrapText="1"/>
    </xf>
    <xf numFmtId="0" fontId="9" fillId="6" borderId="14" xfId="0" applyFont="1" applyFill="1" applyBorder="1" applyAlignment="1" applyProtection="1">
      <alignment horizontal="left" vertical="center"/>
      <protection locked="0"/>
    </xf>
    <xf numFmtId="0" fontId="11" fillId="3" borderId="17" xfId="0" applyFont="1" applyFill="1" applyBorder="1" applyAlignment="1" applyProtection="1">
      <alignment horizontal="left" vertical="center" shrinkToFit="1"/>
      <protection locked="0"/>
    </xf>
    <xf numFmtId="0" fontId="11" fillId="3" borderId="14" xfId="0" applyFont="1" applyFill="1" applyBorder="1" applyAlignment="1" applyProtection="1">
      <alignment horizontal="left" vertical="center" shrinkToFit="1"/>
      <protection locked="0"/>
    </xf>
    <xf numFmtId="0" fontId="0" fillId="3" borderId="10" xfId="0" applyFill="1" applyBorder="1" applyAlignment="1" applyProtection="1">
      <alignment horizontal="center" vertical="center"/>
      <protection locked="0"/>
    </xf>
    <xf numFmtId="0" fontId="9" fillId="3" borderId="29" xfId="0" applyFont="1" applyFill="1" applyBorder="1" applyAlignment="1" applyProtection="1">
      <alignment horizontal="left" vertical="center"/>
      <protection locked="0"/>
    </xf>
    <xf numFmtId="0" fontId="0" fillId="0" borderId="29" xfId="0" applyBorder="1" applyAlignment="1" applyProtection="1">
      <alignment horizontal="left" vertical="center"/>
      <protection locked="0"/>
    </xf>
    <xf numFmtId="0" fontId="6" fillId="5" borderId="0" xfId="0" applyFont="1" applyFill="1" applyBorder="1" applyAlignment="1">
      <alignment horizontal="center" vertical="center"/>
    </xf>
    <xf numFmtId="0" fontId="12" fillId="6" borderId="2" xfId="0" applyFont="1" applyFill="1" applyBorder="1" applyAlignment="1" applyProtection="1">
      <alignment horizontal="left" vertical="center"/>
      <protection locked="0"/>
    </xf>
    <xf numFmtId="0" fontId="12" fillId="6" borderId="7" xfId="0" applyFont="1" applyFill="1" applyBorder="1" applyAlignment="1" applyProtection="1">
      <alignment horizontal="left" vertical="center"/>
      <protection locked="0"/>
    </xf>
    <xf numFmtId="0" fontId="0" fillId="4" borderId="16" xfId="0" applyFill="1" applyBorder="1" applyAlignment="1">
      <alignment horizontal="center" vertical="center"/>
    </xf>
    <xf numFmtId="0" fontId="13" fillId="6" borderId="7" xfId="1" applyFont="1" applyFill="1" applyBorder="1" applyAlignment="1">
      <alignment horizontal="left" vertical="center"/>
    </xf>
    <xf numFmtId="0" fontId="13" fillId="6" borderId="8" xfId="1" applyFont="1" applyFill="1" applyBorder="1" applyAlignment="1">
      <alignment horizontal="left" vertical="center"/>
    </xf>
    <xf numFmtId="0" fontId="7" fillId="6" borderId="41" xfId="0" applyFont="1" applyFill="1" applyBorder="1" applyAlignment="1">
      <alignment horizontal="center" vertical="center" textRotation="255" shrinkToFit="1"/>
    </xf>
    <xf numFmtId="0" fontId="34" fillId="6" borderId="42" xfId="0" applyFont="1" applyFill="1" applyBorder="1" applyAlignment="1">
      <alignment horizontal="center" vertical="center" textRotation="255" shrinkToFit="1"/>
    </xf>
    <xf numFmtId="0" fontId="34" fillId="6" borderId="43" xfId="0" applyFont="1" applyFill="1" applyBorder="1" applyAlignment="1">
      <alignment horizontal="center" vertical="center" textRotation="255" shrinkToFit="1"/>
    </xf>
    <xf numFmtId="0" fontId="0" fillId="6" borderId="41" xfId="0" applyFill="1" applyBorder="1" applyAlignment="1">
      <alignment horizontal="center" vertical="center" textRotation="255"/>
    </xf>
    <xf numFmtId="0" fontId="0" fillId="6" borderId="42" xfId="0" applyFill="1" applyBorder="1" applyAlignment="1">
      <alignment horizontal="center" vertical="center" textRotation="255"/>
    </xf>
    <xf numFmtId="0" fontId="0" fillId="6" borderId="43" xfId="0" applyFill="1" applyBorder="1" applyAlignment="1">
      <alignment horizontal="center" vertical="center" textRotation="255"/>
    </xf>
    <xf numFmtId="0" fontId="0" fillId="6" borderId="46" xfId="0" applyFill="1" applyBorder="1" applyAlignment="1">
      <alignment horizontal="center" vertical="center"/>
    </xf>
    <xf numFmtId="0" fontId="0" fillId="6" borderId="49" xfId="0" applyFill="1" applyBorder="1" applyAlignment="1">
      <alignment horizontal="center" vertical="center"/>
    </xf>
    <xf numFmtId="0" fontId="0" fillId="6" borderId="47" xfId="0" applyFill="1" applyBorder="1" applyAlignment="1">
      <alignment horizontal="center" vertical="center"/>
    </xf>
    <xf numFmtId="0" fontId="20" fillId="6" borderId="1" xfId="0" applyFont="1" applyFill="1" applyBorder="1" applyAlignment="1">
      <alignment horizontal="left" vertical="center" wrapText="1"/>
    </xf>
    <xf numFmtId="0" fontId="21" fillId="6" borderId="2" xfId="0" applyFont="1" applyFill="1" applyBorder="1" applyAlignment="1">
      <alignment horizontal="left" vertical="center" wrapText="1"/>
    </xf>
    <xf numFmtId="0" fontId="21" fillId="6" borderId="3" xfId="0" applyFont="1" applyFill="1" applyBorder="1" applyAlignment="1">
      <alignment horizontal="left" vertical="center" wrapText="1"/>
    </xf>
    <xf numFmtId="0" fontId="21" fillId="6" borderId="4" xfId="0" applyFont="1" applyFill="1" applyBorder="1" applyAlignment="1">
      <alignment horizontal="left" vertical="center" wrapText="1"/>
    </xf>
    <xf numFmtId="0" fontId="21" fillId="6" borderId="0" xfId="0" applyFont="1" applyFill="1" applyBorder="1" applyAlignment="1">
      <alignment horizontal="left" vertical="center" wrapText="1"/>
    </xf>
    <xf numFmtId="0" fontId="21" fillId="6" borderId="5" xfId="0" applyFont="1" applyFill="1" applyBorder="1" applyAlignment="1">
      <alignment horizontal="left" vertical="center" wrapText="1"/>
    </xf>
    <xf numFmtId="0" fontId="21" fillId="6" borderId="6" xfId="0" applyFont="1" applyFill="1" applyBorder="1" applyAlignment="1">
      <alignment horizontal="left" vertical="center" wrapText="1"/>
    </xf>
    <xf numFmtId="0" fontId="21" fillId="6" borderId="7" xfId="0" applyFont="1" applyFill="1" applyBorder="1" applyAlignment="1">
      <alignment horizontal="left" vertical="center" wrapText="1"/>
    </xf>
    <xf numFmtId="0" fontId="21" fillId="6" borderId="8" xfId="0" applyFont="1" applyFill="1" applyBorder="1" applyAlignment="1">
      <alignment horizontal="left" vertical="center" wrapText="1"/>
    </xf>
    <xf numFmtId="0" fontId="31" fillId="6" borderId="33" xfId="0" applyFont="1" applyFill="1" applyBorder="1" applyAlignment="1" applyProtection="1">
      <alignment horizontal="center" vertical="center"/>
      <protection locked="0"/>
    </xf>
    <xf numFmtId="0" fontId="31" fillId="6" borderId="14" xfId="0" applyFont="1" applyFill="1" applyBorder="1" applyAlignment="1" applyProtection="1">
      <alignment horizontal="center" vertical="center"/>
      <protection locked="0"/>
    </xf>
    <xf numFmtId="0" fontId="31" fillId="6" borderId="15" xfId="0" applyFont="1" applyFill="1" applyBorder="1" applyAlignment="1" applyProtection="1">
      <alignment horizontal="center" vertical="center"/>
      <protection locked="0"/>
    </xf>
    <xf numFmtId="0" fontId="0" fillId="6" borderId="36" xfId="0" applyFill="1" applyBorder="1" applyAlignment="1" applyProtection="1">
      <alignment horizontal="center" vertical="center"/>
      <protection locked="0"/>
    </xf>
    <xf numFmtId="0" fontId="0" fillId="6" borderId="28" xfId="0" applyFill="1" applyBorder="1" applyAlignment="1" applyProtection="1">
      <alignment horizontal="center" vertical="center"/>
      <protection locked="0"/>
    </xf>
    <xf numFmtId="0" fontId="17" fillId="6" borderId="18" xfId="0" applyFont="1" applyFill="1" applyBorder="1" applyAlignment="1" applyProtection="1">
      <alignment horizontal="center" vertical="center" wrapText="1"/>
      <protection locked="0"/>
    </xf>
    <xf numFmtId="0" fontId="31" fillId="6" borderId="17" xfId="0" applyFont="1" applyFill="1" applyBorder="1" applyAlignment="1" applyProtection="1">
      <alignment horizontal="center" vertical="center" wrapText="1"/>
      <protection locked="0"/>
    </xf>
    <xf numFmtId="0" fontId="31" fillId="6" borderId="6" xfId="0" applyFont="1" applyFill="1" applyBorder="1" applyAlignment="1" applyProtection="1">
      <alignment horizontal="center" vertical="center" wrapText="1"/>
      <protection locked="0"/>
    </xf>
    <xf numFmtId="0" fontId="31" fillId="6" borderId="7" xfId="0" applyFont="1" applyFill="1" applyBorder="1" applyAlignment="1" applyProtection="1">
      <alignment horizontal="center" vertical="center" wrapText="1"/>
      <protection locked="0"/>
    </xf>
    <xf numFmtId="0" fontId="11" fillId="6" borderId="18" xfId="0" applyFont="1" applyFill="1" applyBorder="1" applyAlignment="1" applyProtection="1">
      <alignment horizontal="center" vertical="center" wrapText="1"/>
      <protection locked="0"/>
    </xf>
    <xf numFmtId="0" fontId="11" fillId="6" borderId="17" xfId="0" applyFont="1" applyFill="1" applyBorder="1" applyAlignment="1" applyProtection="1">
      <alignment horizontal="center" vertical="center" wrapText="1"/>
      <protection locked="0"/>
    </xf>
    <xf numFmtId="0" fontId="11" fillId="6" borderId="6" xfId="0" applyFont="1" applyFill="1" applyBorder="1" applyAlignment="1" applyProtection="1">
      <alignment horizontal="center" vertical="center" wrapText="1"/>
      <protection locked="0"/>
    </xf>
    <xf numFmtId="0" fontId="11" fillId="6" borderId="7" xfId="0" applyFont="1" applyFill="1" applyBorder="1" applyAlignment="1" applyProtection="1">
      <alignment horizontal="center" vertical="center" wrapText="1"/>
      <protection locked="0"/>
    </xf>
    <xf numFmtId="0" fontId="0" fillId="6" borderId="45" xfId="0" applyFill="1" applyBorder="1" applyAlignment="1">
      <alignment horizontal="center" vertical="center"/>
    </xf>
    <xf numFmtId="0" fontId="31" fillId="6" borderId="34" xfId="0" applyFont="1" applyFill="1" applyBorder="1" applyAlignment="1" applyProtection="1">
      <alignment horizontal="center" vertical="center" wrapText="1"/>
      <protection locked="0"/>
    </xf>
    <xf numFmtId="0" fontId="31" fillId="6" borderId="33" xfId="0" applyFont="1" applyFill="1" applyBorder="1" applyAlignment="1" applyProtection="1">
      <alignment horizontal="center" vertical="center" wrapText="1"/>
      <protection locked="0"/>
    </xf>
    <xf numFmtId="0" fontId="31" fillId="6" borderId="14" xfId="0" applyFont="1" applyFill="1" applyBorder="1" applyAlignment="1" applyProtection="1">
      <alignment horizontal="center" vertical="center" wrapText="1"/>
      <protection locked="0"/>
    </xf>
    <xf numFmtId="0" fontId="10" fillId="6" borderId="34" xfId="0" applyFont="1" applyFill="1" applyBorder="1" applyAlignment="1" applyProtection="1">
      <alignment horizontal="center" vertical="center"/>
      <protection locked="0"/>
    </xf>
    <xf numFmtId="0" fontId="10" fillId="6" borderId="17" xfId="0" applyFont="1" applyFill="1" applyBorder="1" applyAlignment="1" applyProtection="1">
      <alignment horizontal="center" vertical="center"/>
      <protection locked="0"/>
    </xf>
    <xf numFmtId="0" fontId="10" fillId="6" borderId="39" xfId="0" applyFont="1" applyFill="1" applyBorder="1" applyAlignment="1" applyProtection="1">
      <alignment horizontal="center" vertical="center"/>
      <protection locked="0"/>
    </xf>
    <xf numFmtId="0" fontId="10" fillId="6" borderId="7" xfId="0" applyFont="1" applyFill="1" applyBorder="1" applyAlignment="1" applyProtection="1">
      <alignment horizontal="center" vertical="center"/>
      <protection locked="0"/>
    </xf>
    <xf numFmtId="0" fontId="31" fillId="6" borderId="19" xfId="0" applyFont="1" applyFill="1" applyBorder="1" applyAlignment="1" applyProtection="1">
      <alignment horizontal="center" vertical="center" wrapText="1"/>
      <protection locked="0"/>
    </xf>
    <xf numFmtId="0" fontId="31" fillId="6" borderId="15" xfId="0" applyFont="1" applyFill="1" applyBorder="1" applyAlignment="1" applyProtection="1">
      <alignment horizontal="center" vertical="center" wrapText="1"/>
      <protection locked="0"/>
    </xf>
    <xf numFmtId="0" fontId="9" fillId="6" borderId="18" xfId="0" applyFont="1" applyFill="1" applyBorder="1" applyAlignment="1" applyProtection="1">
      <alignment horizontal="center" vertical="center" wrapText="1"/>
      <protection locked="0"/>
    </xf>
    <xf numFmtId="0" fontId="9" fillId="6" borderId="17" xfId="0" applyFont="1" applyFill="1" applyBorder="1" applyAlignment="1" applyProtection="1">
      <alignment horizontal="center" vertical="center" wrapText="1"/>
      <protection locked="0"/>
    </xf>
    <xf numFmtId="0" fontId="9" fillId="6" borderId="6" xfId="0" applyFont="1" applyFill="1" applyBorder="1" applyAlignment="1" applyProtection="1">
      <alignment horizontal="center" vertical="center" wrapText="1"/>
      <protection locked="0"/>
    </xf>
    <xf numFmtId="0" fontId="9" fillId="6" borderId="7" xfId="0" applyFont="1" applyFill="1" applyBorder="1" applyAlignment="1" applyProtection="1">
      <alignment horizontal="center" vertical="center" wrapText="1"/>
      <protection locked="0"/>
    </xf>
    <xf numFmtId="0" fontId="9" fillId="6" borderId="34" xfId="0" applyFont="1" applyFill="1" applyBorder="1" applyAlignment="1" applyProtection="1">
      <alignment horizontal="center" vertical="center"/>
      <protection locked="0"/>
    </xf>
    <xf numFmtId="0" fontId="9" fillId="6" borderId="17" xfId="0" applyFont="1" applyFill="1" applyBorder="1" applyAlignment="1" applyProtection="1">
      <alignment horizontal="center" vertical="center"/>
      <protection locked="0"/>
    </xf>
    <xf numFmtId="0" fontId="9" fillId="6" borderId="38" xfId="0" applyFont="1" applyFill="1" applyBorder="1" applyAlignment="1" applyProtection="1">
      <alignment horizontal="center" vertical="center"/>
      <protection locked="0"/>
    </xf>
    <xf numFmtId="0" fontId="9" fillId="6" borderId="0" xfId="0" applyFont="1" applyFill="1" applyBorder="1" applyAlignment="1" applyProtection="1">
      <alignment horizontal="center" vertical="center"/>
      <protection locked="0"/>
    </xf>
    <xf numFmtId="0" fontId="18" fillId="4" borderId="0" xfId="1" applyFill="1" applyBorder="1" applyAlignment="1">
      <alignment horizontal="left" vertical="center"/>
    </xf>
    <xf numFmtId="0" fontId="18" fillId="4" borderId="5" xfId="1" applyFill="1" applyBorder="1" applyAlignment="1">
      <alignment horizontal="left" vertical="center"/>
    </xf>
    <xf numFmtId="0" fontId="18" fillId="4" borderId="14" xfId="1" applyFill="1" applyBorder="1" applyAlignment="1">
      <alignment horizontal="left" vertical="center"/>
    </xf>
    <xf numFmtId="0" fontId="18" fillId="4" borderId="15" xfId="1" applyFill="1" applyBorder="1" applyAlignment="1">
      <alignment horizontal="left" vertical="center"/>
    </xf>
    <xf numFmtId="0" fontId="18" fillId="4" borderId="2" xfId="1" applyFill="1" applyBorder="1" applyAlignment="1">
      <alignment horizontal="left" vertical="center"/>
    </xf>
    <xf numFmtId="0" fontId="18" fillId="4" borderId="3" xfId="1" applyFill="1" applyBorder="1" applyAlignment="1">
      <alignment horizontal="left" vertical="center"/>
    </xf>
    <xf numFmtId="0" fontId="0" fillId="6" borderId="41" xfId="0" applyFont="1" applyFill="1" applyBorder="1" applyAlignment="1">
      <alignment horizontal="center" vertical="center" textRotation="255"/>
    </xf>
    <xf numFmtId="0" fontId="5" fillId="6" borderId="42" xfId="0" applyFont="1" applyFill="1" applyBorder="1" applyAlignment="1">
      <alignment horizontal="center" vertical="center" textRotation="255"/>
    </xf>
    <xf numFmtId="0" fontId="5" fillId="6" borderId="43" xfId="0" applyFont="1" applyFill="1" applyBorder="1" applyAlignment="1">
      <alignment horizontal="center" vertical="center" textRotation="255"/>
    </xf>
    <xf numFmtId="0" fontId="10" fillId="6" borderId="0" xfId="0" applyFont="1" applyFill="1" applyBorder="1" applyAlignment="1" applyProtection="1">
      <alignment horizontal="center" vertical="center" wrapText="1"/>
      <protection locked="0"/>
    </xf>
    <xf numFmtId="0" fontId="10" fillId="6" borderId="18" xfId="0" applyFont="1" applyFill="1" applyBorder="1" applyAlignment="1" applyProtection="1">
      <alignment horizontal="center" vertical="center"/>
      <protection locked="0"/>
    </xf>
    <xf numFmtId="0" fontId="10" fillId="6" borderId="6" xfId="0" applyFont="1" applyFill="1" applyBorder="1" applyAlignment="1" applyProtection="1">
      <alignment horizontal="center" vertical="center"/>
      <protection locked="0"/>
    </xf>
    <xf numFmtId="0" fontId="0" fillId="6" borderId="37" xfId="0" applyFill="1" applyBorder="1" applyAlignment="1" applyProtection="1">
      <alignment horizontal="center" vertical="center"/>
      <protection locked="0"/>
    </xf>
    <xf numFmtId="0" fontId="0" fillId="6" borderId="30" xfId="0" applyFill="1" applyBorder="1" applyAlignment="1" applyProtection="1">
      <alignment horizontal="center" vertical="center"/>
      <protection locked="0"/>
    </xf>
    <xf numFmtId="0" fontId="11" fillId="6" borderId="4" xfId="0" applyFont="1" applyFill="1" applyBorder="1" applyAlignment="1" applyProtection="1">
      <alignment horizontal="center" vertical="center" wrapText="1"/>
      <protection locked="0"/>
    </xf>
    <xf numFmtId="0" fontId="11" fillId="6" borderId="0" xfId="0" applyFont="1" applyFill="1" applyBorder="1" applyAlignment="1" applyProtection="1">
      <alignment horizontal="center" vertical="center" wrapText="1"/>
      <protection locked="0"/>
    </xf>
    <xf numFmtId="0" fontId="9" fillId="6" borderId="34" xfId="0" applyFont="1" applyFill="1" applyBorder="1" applyAlignment="1" applyProtection="1">
      <alignment horizontal="center" vertical="center" wrapText="1"/>
      <protection locked="0"/>
    </xf>
    <xf numFmtId="0" fontId="10" fillId="6" borderId="38" xfId="0" applyFont="1" applyFill="1" applyBorder="1" applyAlignment="1" applyProtection="1">
      <alignment horizontal="center" vertical="center" wrapText="1"/>
      <protection locked="0"/>
    </xf>
    <xf numFmtId="0" fontId="0" fillId="6" borderId="9" xfId="0" applyFill="1" applyBorder="1" applyAlignment="1">
      <alignment horizontal="center" vertical="center"/>
    </xf>
    <xf numFmtId="0" fontId="0" fillId="6" borderId="10" xfId="0" applyFill="1" applyBorder="1" applyAlignment="1">
      <alignment horizontal="center" vertical="center"/>
    </xf>
    <xf numFmtId="0" fontId="0" fillId="6" borderId="11" xfId="0" applyFill="1" applyBorder="1" applyAlignment="1">
      <alignment horizontal="center" vertical="center"/>
    </xf>
    <xf numFmtId="0" fontId="0" fillId="6" borderId="44" xfId="0" applyFill="1" applyBorder="1" applyAlignment="1">
      <alignment horizontal="center" vertical="center"/>
    </xf>
    <xf numFmtId="0" fontId="31" fillId="6" borderId="40" xfId="0" applyFont="1" applyFill="1" applyBorder="1" applyAlignment="1" applyProtection="1">
      <alignment horizontal="center" vertical="center"/>
      <protection locked="0"/>
    </xf>
    <xf numFmtId="0" fontId="31" fillId="6" borderId="2" xfId="0" applyFont="1" applyFill="1" applyBorder="1" applyAlignment="1" applyProtection="1">
      <alignment horizontal="center" vertical="center"/>
      <protection locked="0"/>
    </xf>
    <xf numFmtId="0" fontId="31" fillId="6" borderId="3" xfId="0" applyFont="1" applyFill="1" applyBorder="1" applyAlignment="1" applyProtection="1">
      <alignment horizontal="center" vertical="center"/>
      <protection locked="0"/>
    </xf>
    <xf numFmtId="0" fontId="31" fillId="6" borderId="34" xfId="0" applyFont="1" applyFill="1" applyBorder="1" applyAlignment="1" applyProtection="1">
      <alignment horizontal="center" vertical="center" shrinkToFit="1"/>
      <protection locked="0"/>
    </xf>
    <xf numFmtId="0" fontId="31" fillId="6" borderId="17" xfId="0" applyFont="1" applyFill="1" applyBorder="1" applyAlignment="1" applyProtection="1">
      <alignment horizontal="center" vertical="center" shrinkToFit="1"/>
      <protection locked="0"/>
    </xf>
    <xf numFmtId="0" fontId="31" fillId="6" borderId="19" xfId="0" applyFont="1" applyFill="1" applyBorder="1" applyAlignment="1" applyProtection="1">
      <alignment horizontal="center" vertical="center" shrinkToFit="1"/>
      <protection locked="0"/>
    </xf>
    <xf numFmtId="0" fontId="31" fillId="6" borderId="33" xfId="0" applyFont="1" applyFill="1" applyBorder="1" applyAlignment="1" applyProtection="1">
      <alignment horizontal="center" vertical="center" shrinkToFit="1"/>
      <protection locked="0"/>
    </xf>
    <xf numFmtId="0" fontId="31" fillId="6" borderId="14" xfId="0" applyFont="1" applyFill="1" applyBorder="1" applyAlignment="1" applyProtection="1">
      <alignment horizontal="center" vertical="center" shrinkToFit="1"/>
      <protection locked="0"/>
    </xf>
    <xf numFmtId="0" fontId="31" fillId="6" borderId="15" xfId="0" applyFont="1" applyFill="1" applyBorder="1" applyAlignment="1" applyProtection="1">
      <alignment horizontal="center" vertical="center" shrinkToFit="1"/>
      <protection locked="0"/>
    </xf>
    <xf numFmtId="0" fontId="5" fillId="6" borderId="2" xfId="0" applyFont="1" applyFill="1" applyBorder="1" applyAlignment="1">
      <alignment horizontal="left" vertical="top" wrapText="1"/>
    </xf>
    <xf numFmtId="0" fontId="0" fillId="6" borderId="2" xfId="0" applyFill="1" applyBorder="1" applyAlignment="1">
      <alignment horizontal="left" vertical="top" wrapText="1"/>
    </xf>
    <xf numFmtId="0" fontId="0" fillId="6" borderId="22" xfId="0" applyFill="1" applyBorder="1" applyAlignment="1">
      <alignment horizontal="left" vertical="top" wrapText="1"/>
    </xf>
    <xf numFmtId="0" fontId="0" fillId="6" borderId="0" xfId="0" applyFill="1" applyBorder="1" applyAlignment="1">
      <alignment horizontal="left" vertical="top" wrapText="1"/>
    </xf>
    <xf numFmtId="0" fontId="0" fillId="6" borderId="23" xfId="0" applyFill="1" applyBorder="1" applyAlignment="1">
      <alignment horizontal="left" vertical="top" wrapText="1"/>
    </xf>
    <xf numFmtId="0" fontId="0" fillId="6" borderId="7" xfId="0" applyFill="1" applyBorder="1" applyAlignment="1">
      <alignment horizontal="left" vertical="top" wrapText="1"/>
    </xf>
    <xf numFmtId="0" fontId="0" fillId="6" borderId="24" xfId="0" applyFill="1" applyBorder="1" applyAlignment="1">
      <alignment horizontal="left" vertical="top" wrapText="1"/>
    </xf>
    <xf numFmtId="0" fontId="0" fillId="4" borderId="16" xfId="0" applyFill="1" applyBorder="1" applyAlignment="1">
      <alignment horizontal="left" vertical="center"/>
    </xf>
    <xf numFmtId="0" fontId="15" fillId="6" borderId="53" xfId="0" applyFont="1" applyFill="1" applyBorder="1" applyAlignment="1">
      <alignment horizontal="left" vertical="center"/>
    </xf>
    <xf numFmtId="0" fontId="53" fillId="6" borderId="26" xfId="0" applyFont="1" applyFill="1" applyBorder="1" applyAlignment="1">
      <alignment horizontal="left" vertical="center"/>
    </xf>
    <xf numFmtId="0" fontId="53" fillId="6" borderId="54" xfId="0" applyFont="1" applyFill="1" applyBorder="1" applyAlignment="1">
      <alignment horizontal="left" vertical="center"/>
    </xf>
    <xf numFmtId="0" fontId="18" fillId="4" borderId="7" xfId="1" applyFill="1" applyBorder="1" applyAlignment="1">
      <alignment horizontal="left" vertical="center"/>
    </xf>
    <xf numFmtId="0" fontId="18" fillId="4" borderId="8" xfId="1" applyFill="1" applyBorder="1" applyAlignment="1">
      <alignment horizontal="left" vertical="center"/>
    </xf>
    <xf numFmtId="0" fontId="10" fillId="6" borderId="17" xfId="0" applyFont="1" applyFill="1" applyBorder="1" applyAlignment="1" applyProtection="1">
      <alignment horizontal="center" vertical="center" wrapText="1"/>
      <protection locked="0"/>
    </xf>
    <xf numFmtId="0" fontId="10" fillId="6" borderId="19" xfId="0" applyFont="1" applyFill="1" applyBorder="1" applyAlignment="1" applyProtection="1">
      <alignment horizontal="center" vertical="center" wrapText="1"/>
      <protection locked="0"/>
    </xf>
    <xf numFmtId="0" fontId="10" fillId="6" borderId="5" xfId="0" applyFont="1" applyFill="1" applyBorder="1" applyAlignment="1" applyProtection="1">
      <alignment horizontal="center" vertical="center" wrapText="1"/>
      <protection locked="0"/>
    </xf>
    <xf numFmtId="0" fontId="0" fillId="6" borderId="34" xfId="0" applyFill="1" applyBorder="1" applyAlignment="1" applyProtection="1">
      <alignment horizontal="center" vertical="center"/>
      <protection locked="0"/>
    </xf>
    <xf numFmtId="0" fontId="0" fillId="6" borderId="35" xfId="0" applyFill="1" applyBorder="1" applyAlignment="1" applyProtection="1">
      <alignment horizontal="center" vertical="center"/>
      <protection locked="0"/>
    </xf>
    <xf numFmtId="0" fontId="0" fillId="6" borderId="39" xfId="0" applyFill="1" applyBorder="1" applyAlignment="1" applyProtection="1">
      <alignment horizontal="center" vertical="center"/>
      <protection locked="0"/>
    </xf>
    <xf numFmtId="0" fontId="0" fillId="6" borderId="24" xfId="0" applyFill="1" applyBorder="1" applyAlignment="1" applyProtection="1">
      <alignment horizontal="center" vertical="center"/>
      <protection locked="0"/>
    </xf>
    <xf numFmtId="0" fontId="0" fillId="6" borderId="0" xfId="0" applyFill="1" applyBorder="1" applyAlignment="1">
      <alignment horizontal="left" vertical="center"/>
    </xf>
    <xf numFmtId="0" fontId="0" fillId="6" borderId="5" xfId="0" applyFill="1" applyBorder="1" applyAlignment="1">
      <alignment horizontal="left" vertical="center"/>
    </xf>
    <xf numFmtId="0" fontId="0" fillId="6" borderId="7" xfId="0" applyFill="1" applyBorder="1" applyAlignment="1">
      <alignment horizontal="left" vertical="center"/>
    </xf>
    <xf numFmtId="0" fontId="0" fillId="6" borderId="8" xfId="0" applyFill="1" applyBorder="1" applyAlignment="1">
      <alignment horizontal="left" vertical="center"/>
    </xf>
    <xf numFmtId="0" fontId="18" fillId="6" borderId="2" xfId="1" applyFill="1" applyBorder="1" applyAlignment="1">
      <alignment horizontal="left" vertical="center"/>
    </xf>
    <xf numFmtId="0" fontId="18" fillId="6" borderId="3" xfId="1" applyFill="1" applyBorder="1" applyAlignment="1">
      <alignment horizontal="left" vertical="center"/>
    </xf>
    <xf numFmtId="0" fontId="30" fillId="3" borderId="2" xfId="0" applyFont="1" applyFill="1" applyBorder="1" applyAlignment="1" applyProtection="1">
      <alignment horizontal="center" vertical="center"/>
      <protection locked="0"/>
    </xf>
    <xf numFmtId="0" fontId="32" fillId="3" borderId="2" xfId="0" applyFont="1" applyFill="1" applyBorder="1" applyAlignment="1" applyProtection="1">
      <alignment horizontal="center" vertical="center"/>
      <protection locked="0"/>
    </xf>
    <xf numFmtId="0" fontId="32" fillId="3" borderId="0" xfId="0" applyFont="1" applyFill="1" applyBorder="1" applyAlignment="1" applyProtection="1">
      <alignment horizontal="center" vertical="center"/>
      <protection locked="0"/>
    </xf>
    <xf numFmtId="0" fontId="32" fillId="3" borderId="17" xfId="0" applyFont="1" applyFill="1" applyBorder="1" applyAlignment="1" applyProtection="1">
      <alignment horizontal="center" vertical="center"/>
      <protection locked="0"/>
    </xf>
    <xf numFmtId="0" fontId="32" fillId="3" borderId="14" xfId="0" applyFont="1" applyFill="1" applyBorder="1" applyAlignment="1" applyProtection="1">
      <alignment horizontal="center" vertical="center"/>
      <protection locked="0"/>
    </xf>
    <xf numFmtId="0" fontId="32" fillId="3" borderId="7" xfId="0" applyFont="1" applyFill="1" applyBorder="1" applyAlignment="1" applyProtection="1">
      <alignment horizontal="center" vertical="center"/>
      <protection locked="0"/>
    </xf>
    <xf numFmtId="0" fontId="17" fillId="4" borderId="2" xfId="0" applyFont="1" applyFill="1" applyBorder="1" applyAlignment="1" applyProtection="1">
      <alignment horizontal="left" vertical="center"/>
      <protection locked="0"/>
    </xf>
    <xf numFmtId="0" fontId="31" fillId="4" borderId="34" xfId="0" applyFont="1" applyFill="1" applyBorder="1" applyAlignment="1" applyProtection="1">
      <alignment horizontal="left" vertical="center" wrapText="1"/>
      <protection locked="0"/>
    </xf>
    <xf numFmtId="0" fontId="31" fillId="4" borderId="17" xfId="0" applyFont="1" applyFill="1" applyBorder="1" applyAlignment="1" applyProtection="1">
      <alignment horizontal="left" vertical="center" wrapText="1"/>
      <protection locked="0"/>
    </xf>
    <xf numFmtId="0" fontId="31" fillId="4" borderId="33" xfId="0" applyFont="1" applyFill="1" applyBorder="1" applyAlignment="1" applyProtection="1">
      <alignment horizontal="left" vertical="center" wrapText="1"/>
      <protection locked="0"/>
    </xf>
    <xf numFmtId="0" fontId="31" fillId="4" borderId="14" xfId="0" applyFont="1" applyFill="1" applyBorder="1" applyAlignment="1" applyProtection="1">
      <alignment horizontal="left" vertical="center" wrapText="1"/>
      <protection locked="0"/>
    </xf>
    <xf numFmtId="0" fontId="31" fillId="4" borderId="14" xfId="0" applyFont="1" applyFill="1" applyBorder="1" applyAlignment="1" applyProtection="1">
      <alignment horizontal="left" vertical="center"/>
      <protection locked="0"/>
    </xf>
    <xf numFmtId="0" fontId="11" fillId="4" borderId="16" xfId="0" applyFont="1" applyFill="1" applyBorder="1" applyAlignment="1" applyProtection="1">
      <alignment horizontal="center" vertical="center"/>
      <protection locked="0"/>
    </xf>
    <xf numFmtId="0" fontId="35" fillId="4" borderId="2" xfId="0" applyFont="1" applyFill="1" applyBorder="1" applyAlignment="1" applyProtection="1">
      <alignment horizontal="right" vertical="center"/>
      <protection locked="0"/>
    </xf>
    <xf numFmtId="0" fontId="35" fillId="4" borderId="7" xfId="0" applyFont="1" applyFill="1" applyBorder="1" applyAlignment="1" applyProtection="1">
      <alignment horizontal="right" vertical="center"/>
      <protection locked="0"/>
    </xf>
    <xf numFmtId="0" fontId="31" fillId="4" borderId="39" xfId="0" applyFont="1" applyFill="1" applyBorder="1" applyAlignment="1" applyProtection="1">
      <alignment horizontal="left" vertical="center"/>
      <protection locked="0"/>
    </xf>
    <xf numFmtId="0" fontId="31" fillId="4" borderId="7" xfId="0" applyFont="1" applyFill="1" applyBorder="1" applyAlignment="1" applyProtection="1">
      <alignment horizontal="left" vertical="center"/>
      <protection locked="0"/>
    </xf>
    <xf numFmtId="0" fontId="0" fillId="4" borderId="14" xfId="0" applyFill="1" applyBorder="1" applyAlignment="1">
      <alignment horizontal="left" vertical="center"/>
    </xf>
    <xf numFmtId="0" fontId="11" fillId="3" borderId="29" xfId="0" applyFont="1" applyFill="1" applyBorder="1" applyAlignment="1" applyProtection="1">
      <alignment horizontal="center" vertical="center"/>
      <protection locked="0"/>
    </xf>
    <xf numFmtId="0" fontId="11" fillId="3" borderId="7" xfId="0" applyFont="1" applyFill="1" applyBorder="1" applyAlignment="1" applyProtection="1">
      <alignment horizontal="left" vertical="center"/>
      <protection locked="0"/>
    </xf>
    <xf numFmtId="0" fontId="12" fillId="3" borderId="7" xfId="0" applyFont="1" applyFill="1" applyBorder="1" applyAlignment="1" applyProtection="1">
      <alignment horizontal="left" vertical="center"/>
      <protection locked="0"/>
    </xf>
    <xf numFmtId="0" fontId="0" fillId="4" borderId="0" xfId="0" applyFill="1" applyBorder="1" applyAlignment="1">
      <alignment horizontal="left" vertical="center"/>
    </xf>
    <xf numFmtId="0" fontId="25" fillId="6" borderId="18" xfId="0" applyFont="1" applyFill="1" applyBorder="1" applyAlignment="1">
      <alignment horizontal="left" vertical="center" wrapText="1"/>
    </xf>
    <xf numFmtId="0" fontId="23" fillId="6" borderId="17" xfId="0" applyFont="1" applyFill="1" applyBorder="1" applyAlignment="1">
      <alignment horizontal="left" vertical="center" wrapText="1"/>
    </xf>
    <xf numFmtId="0" fontId="23" fillId="6" borderId="4" xfId="0" applyFont="1" applyFill="1" applyBorder="1" applyAlignment="1">
      <alignment horizontal="left" vertical="center" wrapText="1"/>
    </xf>
    <xf numFmtId="0" fontId="23" fillId="6" borderId="0" xfId="0" applyFont="1" applyFill="1" applyBorder="1" applyAlignment="1">
      <alignment horizontal="left" vertical="center" wrapText="1"/>
    </xf>
    <xf numFmtId="0" fontId="11" fillId="6" borderId="17" xfId="0" applyFont="1" applyFill="1" applyBorder="1" applyAlignment="1" applyProtection="1">
      <alignment horizontal="left" vertical="center" shrinkToFit="1"/>
      <protection locked="0"/>
    </xf>
    <xf numFmtId="0" fontId="11" fillId="6" borderId="7" xfId="0" applyFont="1" applyFill="1" applyBorder="1" applyAlignment="1" applyProtection="1">
      <alignment horizontal="left" vertical="center" shrinkToFit="1"/>
      <protection locked="0"/>
    </xf>
    <xf numFmtId="0" fontId="15" fillId="6" borderId="17"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1" fillId="6" borderId="17" xfId="0" applyFont="1" applyFill="1" applyBorder="1" applyAlignment="1" applyProtection="1">
      <alignment horizontal="left" vertical="center" wrapText="1"/>
      <protection locked="0"/>
    </xf>
    <xf numFmtId="0" fontId="12" fillId="6" borderId="7" xfId="0" applyFont="1" applyFill="1" applyBorder="1" applyAlignment="1" applyProtection="1">
      <alignment horizontal="left" vertical="center" wrapText="1"/>
      <protection locked="0"/>
    </xf>
    <xf numFmtId="0" fontId="9" fillId="3" borderId="26" xfId="0" applyFont="1" applyFill="1" applyBorder="1" applyAlignment="1" applyProtection="1">
      <alignment horizontal="left" vertical="center"/>
      <protection locked="0"/>
    </xf>
    <xf numFmtId="0" fontId="20" fillId="4" borderId="0" xfId="0" applyFont="1" applyFill="1" applyBorder="1" applyAlignment="1">
      <alignment horizontal="left" vertical="center" wrapText="1"/>
    </xf>
    <xf numFmtId="0" fontId="0" fillId="3" borderId="0" xfId="0" applyFill="1" applyBorder="1" applyAlignment="1" applyProtection="1">
      <alignment horizontal="center" vertical="center"/>
      <protection locked="0"/>
    </xf>
    <xf numFmtId="0" fontId="18" fillId="4" borderId="17" xfId="1" applyFill="1" applyBorder="1" applyAlignment="1">
      <alignment horizontal="center" vertical="center"/>
    </xf>
    <xf numFmtId="0" fontId="18" fillId="4" borderId="19" xfId="1" applyFill="1" applyBorder="1" applyAlignment="1">
      <alignment horizontal="center" vertical="center"/>
    </xf>
    <xf numFmtId="0" fontId="18" fillId="4" borderId="14" xfId="1" applyFill="1" applyBorder="1" applyAlignment="1">
      <alignment horizontal="center" vertical="center"/>
    </xf>
    <xf numFmtId="0" fontId="18" fillId="4" borderId="15" xfId="1" applyFill="1" applyBorder="1" applyAlignment="1">
      <alignment horizontal="center" vertical="center"/>
    </xf>
    <xf numFmtId="0" fontId="5" fillId="6" borderId="0" xfId="0" applyFont="1" applyFill="1" applyBorder="1" applyAlignment="1">
      <alignment horizontal="left" vertical="center" wrapText="1"/>
    </xf>
    <xf numFmtId="0" fontId="11" fillId="6" borderId="2" xfId="0" applyFont="1" applyFill="1" applyBorder="1" applyAlignment="1" applyProtection="1">
      <alignment horizontal="left" vertical="center"/>
      <protection locked="0"/>
    </xf>
    <xf numFmtId="0" fontId="12" fillId="6" borderId="14" xfId="0" applyFont="1" applyFill="1" applyBorder="1" applyAlignment="1" applyProtection="1">
      <alignment horizontal="left" vertical="center"/>
      <protection locked="0"/>
    </xf>
    <xf numFmtId="0" fontId="3" fillId="4" borderId="0" xfId="0" applyFont="1" applyFill="1" applyBorder="1" applyAlignment="1">
      <alignment horizontal="left" vertical="center"/>
    </xf>
    <xf numFmtId="0" fontId="40" fillId="4" borderId="1" xfId="0" applyFont="1" applyFill="1" applyBorder="1" applyAlignment="1">
      <alignment horizontal="center" vertical="center" wrapText="1"/>
    </xf>
    <xf numFmtId="0" fontId="41" fillId="4" borderId="2" xfId="0" applyFont="1" applyFill="1" applyBorder="1" applyAlignment="1">
      <alignment horizontal="center" vertical="center"/>
    </xf>
    <xf numFmtId="0" fontId="41" fillId="4" borderId="3" xfId="0" applyFont="1" applyFill="1" applyBorder="1" applyAlignment="1">
      <alignment horizontal="center" vertical="center"/>
    </xf>
    <xf numFmtId="0" fontId="41" fillId="4" borderId="4" xfId="0" applyFont="1" applyFill="1" applyBorder="1" applyAlignment="1">
      <alignment horizontal="center" vertical="center"/>
    </xf>
    <xf numFmtId="0" fontId="41" fillId="4" borderId="0" xfId="0" applyFont="1" applyFill="1" applyBorder="1" applyAlignment="1">
      <alignment horizontal="center" vertical="center"/>
    </xf>
    <xf numFmtId="0" fontId="41" fillId="4" borderId="5" xfId="0" applyFont="1" applyFill="1" applyBorder="1" applyAlignment="1">
      <alignment horizontal="center" vertical="center"/>
    </xf>
    <xf numFmtId="0" fontId="41" fillId="4" borderId="6" xfId="0" applyFont="1" applyFill="1" applyBorder="1" applyAlignment="1">
      <alignment horizontal="center" vertical="center"/>
    </xf>
    <xf numFmtId="0" fontId="41" fillId="4" borderId="7" xfId="0" applyFont="1" applyFill="1" applyBorder="1" applyAlignment="1">
      <alignment horizontal="center" vertical="center"/>
    </xf>
    <xf numFmtId="0" fontId="41" fillId="4" borderId="8" xfId="0" applyFont="1" applyFill="1" applyBorder="1" applyAlignment="1">
      <alignment horizontal="center" vertical="center"/>
    </xf>
    <xf numFmtId="49" fontId="9" fillId="3" borderId="14" xfId="0" applyNumberFormat="1" applyFont="1" applyFill="1" applyBorder="1" applyAlignment="1" applyProtection="1">
      <alignment horizontal="center" vertical="center"/>
      <protection locked="0"/>
    </xf>
    <xf numFmtId="0" fontId="11" fillId="3" borderId="7" xfId="0" applyFont="1" applyFill="1" applyBorder="1" applyAlignment="1" applyProtection="1">
      <alignment horizontal="left" vertical="center" shrinkToFit="1"/>
      <protection locked="0"/>
    </xf>
    <xf numFmtId="0" fontId="31" fillId="4" borderId="33" xfId="0" applyFont="1" applyFill="1" applyBorder="1" applyAlignment="1" applyProtection="1">
      <alignment horizontal="left" vertical="center"/>
      <protection locked="0"/>
    </xf>
    <xf numFmtId="49" fontId="36" fillId="4" borderId="2" xfId="0" applyNumberFormat="1" applyFont="1" applyFill="1" applyBorder="1" applyAlignment="1" applyProtection="1">
      <alignment horizontal="right" vertical="center"/>
      <protection locked="0"/>
    </xf>
    <xf numFmtId="49" fontId="36" fillId="4" borderId="7" xfId="0" applyNumberFormat="1" applyFont="1" applyFill="1" applyBorder="1" applyAlignment="1" applyProtection="1">
      <alignment horizontal="right" vertical="center"/>
      <protection locked="0"/>
    </xf>
    <xf numFmtId="49" fontId="11" fillId="3" borderId="22" xfId="0" applyNumberFormat="1" applyFont="1" applyFill="1" applyBorder="1" applyAlignment="1" applyProtection="1">
      <alignment horizontal="left" vertical="center"/>
      <protection locked="0"/>
    </xf>
    <xf numFmtId="49" fontId="11" fillId="3" borderId="45" xfId="0" applyNumberFormat="1" applyFont="1" applyFill="1" applyBorder="1" applyAlignment="1" applyProtection="1">
      <alignment horizontal="left" vertical="center"/>
      <protection locked="0"/>
    </xf>
    <xf numFmtId="49" fontId="11" fillId="3" borderId="24" xfId="0" applyNumberFormat="1" applyFont="1" applyFill="1" applyBorder="1" applyAlignment="1" applyProtection="1">
      <alignment horizontal="left" vertical="center"/>
      <protection locked="0"/>
    </xf>
    <xf numFmtId="49" fontId="11" fillId="3" borderId="47" xfId="0" applyNumberFormat="1" applyFont="1" applyFill="1" applyBorder="1" applyAlignment="1" applyProtection="1">
      <alignment horizontal="left" vertical="center"/>
      <protection locked="0"/>
    </xf>
    <xf numFmtId="0" fontId="31" fillId="4" borderId="40" xfId="0" applyFont="1" applyFill="1" applyBorder="1" applyAlignment="1" applyProtection="1">
      <alignment horizontal="left" vertical="center" wrapText="1"/>
      <protection locked="0"/>
    </xf>
    <xf numFmtId="0" fontId="31" fillId="4" borderId="2" xfId="0" applyFont="1" applyFill="1" applyBorder="1" applyAlignment="1" applyProtection="1">
      <alignment horizontal="left" vertical="center" wrapText="1"/>
      <protection locked="0"/>
    </xf>
    <xf numFmtId="0" fontId="31" fillId="4" borderId="38" xfId="0" applyFont="1" applyFill="1" applyBorder="1" applyAlignment="1" applyProtection="1">
      <alignment horizontal="left" vertical="center" wrapText="1"/>
      <protection locked="0"/>
    </xf>
    <xf numFmtId="0" fontId="31" fillId="4" borderId="0" xfId="0" applyFont="1" applyFill="1" applyBorder="1" applyAlignment="1" applyProtection="1">
      <alignment horizontal="left" vertical="center" wrapText="1"/>
      <protection locked="0"/>
    </xf>
    <xf numFmtId="0" fontId="9" fillId="3" borderId="10" xfId="0" applyFont="1" applyFill="1" applyBorder="1" applyAlignment="1" applyProtection="1">
      <alignment horizontal="center" vertical="center"/>
      <protection locked="0"/>
    </xf>
    <xf numFmtId="0" fontId="0" fillId="3" borderId="26" xfId="0" applyFill="1" applyBorder="1" applyAlignment="1" applyProtection="1">
      <alignment horizontal="center" vertical="center"/>
      <protection locked="0"/>
    </xf>
    <xf numFmtId="0" fontId="11" fillId="3" borderId="0" xfId="0" applyFont="1" applyFill="1" applyBorder="1" applyAlignment="1" applyProtection="1">
      <alignment horizontal="left" vertical="center" shrinkToFit="1"/>
      <protection locked="0"/>
    </xf>
    <xf numFmtId="49" fontId="9" fillId="3" borderId="0" xfId="0" applyNumberFormat="1" applyFont="1" applyFill="1" applyBorder="1" applyAlignment="1" applyProtection="1">
      <alignment horizontal="center" vertical="center"/>
      <protection locked="0"/>
    </xf>
    <xf numFmtId="0" fontId="11" fillId="3" borderId="2" xfId="0" applyFont="1" applyFill="1" applyBorder="1" applyAlignment="1" applyProtection="1">
      <alignment horizontal="left" vertical="center" shrinkToFit="1"/>
      <protection locked="0"/>
    </xf>
    <xf numFmtId="0" fontId="0" fillId="4" borderId="2" xfId="0" applyFill="1" applyBorder="1" applyAlignment="1">
      <alignment horizontal="center" vertical="center"/>
    </xf>
    <xf numFmtId="0" fontId="11" fillId="3" borderId="2" xfId="0" applyFont="1" applyFill="1" applyBorder="1" applyAlignment="1" applyProtection="1">
      <alignment horizontal="center" vertical="center"/>
      <protection locked="0"/>
    </xf>
    <xf numFmtId="0" fontId="26" fillId="4" borderId="2" xfId="0" applyFont="1" applyFill="1" applyBorder="1" applyAlignment="1">
      <alignment horizontal="left" vertical="center" wrapText="1"/>
    </xf>
    <xf numFmtId="0" fontId="26" fillId="4" borderId="3" xfId="0" applyFont="1" applyFill="1" applyBorder="1" applyAlignment="1">
      <alignment horizontal="left" vertical="center" wrapText="1"/>
    </xf>
    <xf numFmtId="0" fontId="26" fillId="4" borderId="0" xfId="0" applyFont="1" applyFill="1" applyBorder="1" applyAlignment="1">
      <alignment horizontal="left" vertical="center" wrapText="1"/>
    </xf>
    <xf numFmtId="0" fontId="26" fillId="4" borderId="5" xfId="0" applyFont="1" applyFill="1" applyBorder="1" applyAlignment="1">
      <alignment horizontal="left" vertical="center" wrapText="1"/>
    </xf>
    <xf numFmtId="0" fontId="0" fillId="6" borderId="17" xfId="0" applyFill="1" applyBorder="1" applyAlignment="1">
      <alignment horizontal="center" vertical="center"/>
    </xf>
    <xf numFmtId="0" fontId="0" fillId="6" borderId="14" xfId="0" applyFill="1" applyBorder="1" applyAlignment="1">
      <alignment horizontal="center" vertical="center"/>
    </xf>
    <xf numFmtId="0" fontId="20" fillId="6" borderId="18" xfId="0" applyFont="1" applyFill="1" applyBorder="1" applyAlignment="1" applyProtection="1">
      <alignment horizontal="left" vertical="center" wrapText="1"/>
    </xf>
    <xf numFmtId="0" fontId="20" fillId="6" borderId="17" xfId="0" applyFont="1" applyFill="1" applyBorder="1" applyAlignment="1" applyProtection="1">
      <alignment horizontal="left" vertical="center"/>
    </xf>
    <xf numFmtId="0" fontId="20" fillId="6" borderId="4" xfId="0" applyFont="1" applyFill="1" applyBorder="1" applyAlignment="1" applyProtection="1">
      <alignment horizontal="left" vertical="center" wrapText="1"/>
    </xf>
    <xf numFmtId="0" fontId="20" fillId="6" borderId="0" xfId="0" applyFont="1" applyFill="1" applyBorder="1" applyAlignment="1" applyProtection="1">
      <alignment horizontal="left" vertical="center"/>
    </xf>
    <xf numFmtId="0" fontId="11" fillId="4" borderId="17" xfId="0" applyFont="1" applyFill="1" applyBorder="1" applyAlignment="1" applyProtection="1">
      <alignment horizontal="left" vertical="center"/>
      <protection locked="0"/>
    </xf>
    <xf numFmtId="0" fontId="11" fillId="4" borderId="14" xfId="0" applyFont="1" applyFill="1" applyBorder="1" applyAlignment="1" applyProtection="1">
      <alignment horizontal="left" vertical="center"/>
      <protection locked="0"/>
    </xf>
    <xf numFmtId="0" fontId="42" fillId="4" borderId="17" xfId="0" applyFont="1" applyFill="1" applyBorder="1" applyAlignment="1">
      <alignment horizontal="left" vertical="center"/>
    </xf>
    <xf numFmtId="0" fontId="43" fillId="4" borderId="0" xfId="0" applyFont="1" applyFill="1" applyBorder="1" applyAlignment="1">
      <alignment horizontal="left" vertical="center"/>
    </xf>
    <xf numFmtId="0" fontId="0" fillId="6" borderId="0" xfId="0" applyFill="1" applyBorder="1" applyAlignment="1">
      <alignment horizontal="center" vertical="center"/>
    </xf>
    <xf numFmtId="0" fontId="0" fillId="4" borderId="17" xfId="0" applyFill="1" applyBorder="1" applyAlignment="1">
      <alignment horizontal="left" vertical="center" wrapText="1"/>
    </xf>
    <xf numFmtId="0" fontId="0" fillId="4" borderId="19" xfId="0" applyFill="1" applyBorder="1" applyAlignment="1">
      <alignment horizontal="left" vertical="center" wrapText="1"/>
    </xf>
    <xf numFmtId="0" fontId="0" fillId="4" borderId="0" xfId="0" applyFill="1" applyBorder="1" applyAlignment="1">
      <alignment horizontal="left" vertical="center" wrapText="1"/>
    </xf>
    <xf numFmtId="0" fontId="0" fillId="4" borderId="5" xfId="0" applyFill="1" applyBorder="1" applyAlignment="1">
      <alignment horizontal="left" vertical="center" wrapText="1"/>
    </xf>
    <xf numFmtId="0" fontId="0" fillId="4" borderId="7" xfId="0" applyFill="1" applyBorder="1" applyAlignment="1">
      <alignment horizontal="left" vertical="center" wrapText="1"/>
    </xf>
    <xf numFmtId="0" fontId="0" fillId="4" borderId="8" xfId="0" applyFill="1" applyBorder="1" applyAlignment="1">
      <alignment horizontal="left" vertical="center" wrapText="1"/>
    </xf>
    <xf numFmtId="0" fontId="0" fillId="4" borderId="14" xfId="0" applyFill="1" applyBorder="1" applyAlignment="1">
      <alignment horizontal="left" vertical="center" wrapText="1"/>
    </xf>
    <xf numFmtId="0" fontId="0" fillId="4" borderId="15" xfId="0"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7" xfId="0" applyFont="1" applyFill="1" applyBorder="1" applyAlignment="1">
      <alignment horizontal="left" vertical="center" wrapText="1"/>
    </xf>
    <xf numFmtId="0" fontId="5" fillId="6" borderId="17" xfId="0" applyFont="1" applyFill="1" applyBorder="1" applyAlignment="1">
      <alignment horizontal="center" vertical="center" wrapText="1"/>
    </xf>
    <xf numFmtId="0" fontId="20" fillId="6" borderId="18" xfId="0" applyFont="1" applyFill="1" applyBorder="1" applyAlignment="1">
      <alignment horizontal="left" vertical="center" wrapText="1"/>
    </xf>
    <xf numFmtId="0" fontId="20" fillId="6" borderId="17" xfId="0" applyFont="1" applyFill="1" applyBorder="1" applyAlignment="1">
      <alignment horizontal="left" vertical="center" wrapText="1"/>
    </xf>
    <xf numFmtId="0" fontId="20" fillId="6" borderId="4" xfId="0" applyFont="1" applyFill="1" applyBorder="1" applyAlignment="1">
      <alignment horizontal="left" vertical="center" wrapText="1"/>
    </xf>
    <xf numFmtId="0" fontId="20" fillId="6" borderId="0" xfId="0" applyFont="1" applyFill="1" applyBorder="1" applyAlignment="1">
      <alignment horizontal="left" vertical="center" wrapText="1"/>
    </xf>
    <xf numFmtId="0" fontId="5" fillId="4" borderId="17" xfId="0" applyFont="1" applyFill="1" applyBorder="1" applyAlignment="1">
      <alignment horizontal="left" vertical="center" wrapText="1"/>
    </xf>
    <xf numFmtId="0" fontId="5" fillId="4" borderId="19" xfId="0" applyFont="1" applyFill="1" applyBorder="1" applyAlignment="1">
      <alignment horizontal="left" vertical="center" wrapText="1"/>
    </xf>
    <xf numFmtId="0" fontId="5" fillId="4" borderId="0" xfId="0" applyFont="1" applyFill="1" applyBorder="1" applyAlignment="1">
      <alignment horizontal="left" vertical="center" wrapText="1"/>
    </xf>
    <xf numFmtId="0" fontId="5" fillId="4" borderId="5" xfId="0" applyFont="1" applyFill="1" applyBorder="1" applyAlignment="1">
      <alignment horizontal="left" vertical="center" wrapText="1"/>
    </xf>
    <xf numFmtId="0" fontId="5" fillId="4" borderId="14" xfId="0" applyFont="1" applyFill="1" applyBorder="1" applyAlignment="1">
      <alignment horizontal="left" vertical="center" wrapText="1"/>
    </xf>
    <xf numFmtId="0" fontId="5" fillId="4" borderId="15" xfId="0" applyFont="1" applyFill="1" applyBorder="1" applyAlignment="1">
      <alignment horizontal="left" vertical="center" wrapText="1"/>
    </xf>
    <xf numFmtId="0" fontId="13" fillId="4" borderId="17" xfId="0" applyFont="1" applyFill="1" applyBorder="1" applyAlignment="1" applyProtection="1">
      <alignment horizontal="left" vertical="center" wrapText="1"/>
      <protection locked="0"/>
    </xf>
    <xf numFmtId="0" fontId="13" fillId="4" borderId="14" xfId="0" applyFont="1" applyFill="1" applyBorder="1" applyAlignment="1" applyProtection="1">
      <alignment horizontal="left" vertical="center" wrapText="1"/>
      <protection locked="0"/>
    </xf>
    <xf numFmtId="0" fontId="0" fillId="4" borderId="14" xfId="0" applyFont="1" applyFill="1" applyBorder="1" applyAlignment="1">
      <alignment horizontal="left" vertical="center" wrapText="1"/>
    </xf>
    <xf numFmtId="0" fontId="0" fillId="4" borderId="16" xfId="0" applyFill="1" applyBorder="1" applyAlignment="1">
      <alignment horizontal="right" vertical="center"/>
    </xf>
    <xf numFmtId="0" fontId="18" fillId="4" borderId="2" xfId="1" applyFill="1" applyBorder="1" applyAlignment="1">
      <alignment horizontal="center" vertical="center"/>
    </xf>
    <xf numFmtId="0" fontId="18" fillId="4" borderId="3" xfId="1" applyFill="1" applyBorder="1" applyAlignment="1">
      <alignment horizontal="center" vertical="center"/>
    </xf>
    <xf numFmtId="0" fontId="11" fillId="4" borderId="17" xfId="0" applyFont="1" applyFill="1" applyBorder="1" applyAlignment="1" applyProtection="1">
      <alignment horizontal="center" vertical="center"/>
      <protection locked="0"/>
    </xf>
    <xf numFmtId="0" fontId="11" fillId="4" borderId="7" xfId="0" applyFont="1" applyFill="1" applyBorder="1" applyAlignment="1" applyProtection="1">
      <alignment horizontal="center" vertical="center"/>
      <protection locked="0"/>
    </xf>
    <xf numFmtId="0" fontId="0" fillId="4" borderId="19" xfId="0" applyFill="1" applyBorder="1" applyAlignment="1">
      <alignment horizontal="left" vertical="center"/>
    </xf>
    <xf numFmtId="0" fontId="0" fillId="4" borderId="8" xfId="0" applyFill="1" applyBorder="1" applyAlignment="1">
      <alignment horizontal="left" vertical="center"/>
    </xf>
    <xf numFmtId="0" fontId="24" fillId="6" borderId="0" xfId="0" applyFont="1" applyFill="1" applyBorder="1" applyAlignment="1">
      <alignment horizontal="left" vertical="top" wrapText="1"/>
    </xf>
    <xf numFmtId="0" fontId="24" fillId="6" borderId="5" xfId="0" applyFont="1" applyFill="1" applyBorder="1" applyAlignment="1">
      <alignment horizontal="left" vertical="top" wrapText="1"/>
    </xf>
    <xf numFmtId="0" fontId="0" fillId="6" borderId="0" xfId="0" applyFill="1" applyBorder="1" applyAlignment="1">
      <alignment horizontal="left" vertical="top"/>
    </xf>
    <xf numFmtId="0" fontId="0" fillId="6" borderId="5" xfId="0" applyFill="1" applyBorder="1" applyAlignment="1">
      <alignment horizontal="left" vertical="top"/>
    </xf>
    <xf numFmtId="0" fontId="53" fillId="4" borderId="0" xfId="0" applyFont="1" applyFill="1" applyBorder="1" applyAlignment="1">
      <alignment horizontal="center" vertical="center" wrapText="1"/>
    </xf>
    <xf numFmtId="0" fontId="53" fillId="4" borderId="0" xfId="0" applyFont="1" applyFill="1" applyBorder="1" applyAlignment="1">
      <alignment horizontal="center" vertical="center"/>
    </xf>
    <xf numFmtId="0" fontId="53" fillId="4" borderId="5" xfId="0" applyFont="1" applyFill="1" applyBorder="1" applyAlignment="1">
      <alignment horizontal="center" vertical="center"/>
    </xf>
    <xf numFmtId="0" fontId="44" fillId="4" borderId="0" xfId="0" applyFont="1" applyFill="1" applyBorder="1" applyAlignment="1">
      <alignment horizontal="left" vertical="center" wrapText="1"/>
    </xf>
    <xf numFmtId="0" fontId="44" fillId="4" borderId="5" xfId="0" applyFont="1" applyFill="1" applyBorder="1" applyAlignment="1">
      <alignment horizontal="left" vertical="center" wrapText="1"/>
    </xf>
    <xf numFmtId="0" fontId="25" fillId="4" borderId="17" xfId="0" applyFont="1" applyFill="1" applyBorder="1" applyAlignment="1">
      <alignment horizontal="left" vertical="center" wrapText="1"/>
    </xf>
    <xf numFmtId="0" fontId="23" fillId="4" borderId="17" xfId="0" applyFont="1" applyFill="1" applyBorder="1" applyAlignment="1">
      <alignment horizontal="left" vertical="center" wrapText="1"/>
    </xf>
    <xf numFmtId="0" fontId="23" fillId="4" borderId="14" xfId="0" applyFont="1" applyFill="1" applyBorder="1" applyAlignment="1">
      <alignment horizontal="left" vertical="center" wrapText="1"/>
    </xf>
    <xf numFmtId="0" fontId="12" fillId="3" borderId="17" xfId="0" applyFont="1" applyFill="1" applyBorder="1" applyAlignment="1" applyProtection="1">
      <alignment horizontal="left" vertical="center"/>
      <protection locked="0"/>
    </xf>
    <xf numFmtId="0" fontId="13" fillId="4" borderId="17" xfId="0" applyFont="1" applyFill="1" applyBorder="1" applyAlignment="1">
      <alignment horizontal="left" vertical="center" wrapText="1"/>
    </xf>
    <xf numFmtId="0" fontId="13" fillId="4" borderId="14" xfId="0" applyFont="1" applyFill="1" applyBorder="1" applyAlignment="1">
      <alignment horizontal="left" vertical="center" wrapText="1"/>
    </xf>
    <xf numFmtId="0" fontId="0" fillId="4" borderId="17" xfId="0" applyFill="1" applyBorder="1" applyAlignment="1">
      <alignment horizontal="center" vertical="center" wrapText="1"/>
    </xf>
    <xf numFmtId="0" fontId="5" fillId="4" borderId="7" xfId="0" applyFont="1" applyFill="1" applyBorder="1" applyAlignment="1">
      <alignment horizontal="left" vertical="center" wrapText="1"/>
    </xf>
    <xf numFmtId="0" fontId="5" fillId="4" borderId="8" xfId="0" applyFont="1" applyFill="1" applyBorder="1" applyAlignment="1">
      <alignment horizontal="left" vertical="center" wrapText="1"/>
    </xf>
    <xf numFmtId="0" fontId="18" fillId="6" borderId="0" xfId="1" applyFill="1" applyBorder="1" applyAlignment="1">
      <alignment horizontal="left" vertical="center"/>
    </xf>
    <xf numFmtId="0" fontId="18" fillId="6" borderId="5" xfId="1" applyFill="1" applyBorder="1" applyAlignment="1">
      <alignment horizontal="left" vertical="center"/>
    </xf>
    <xf numFmtId="0" fontId="46" fillId="4" borderId="17" xfId="0" applyFont="1" applyFill="1" applyBorder="1" applyAlignment="1">
      <alignment horizontal="left" vertical="center" wrapText="1"/>
    </xf>
    <xf numFmtId="0" fontId="46" fillId="4" borderId="14" xfId="0" applyFont="1" applyFill="1" applyBorder="1" applyAlignment="1">
      <alignment horizontal="left" vertical="center" wrapText="1"/>
    </xf>
    <xf numFmtId="0" fontId="18" fillId="0" borderId="17" xfId="1" applyBorder="1" applyAlignment="1">
      <alignment horizontal="left" vertical="center"/>
    </xf>
    <xf numFmtId="0" fontId="18" fillId="0" borderId="19" xfId="1" applyBorder="1" applyAlignment="1">
      <alignment horizontal="left" vertical="center"/>
    </xf>
    <xf numFmtId="0" fontId="18" fillId="0" borderId="14" xfId="1" applyBorder="1" applyAlignment="1">
      <alignment horizontal="left" vertical="center"/>
    </xf>
    <xf numFmtId="0" fontId="18" fillId="0" borderId="15" xfId="1" applyBorder="1" applyAlignment="1">
      <alignment horizontal="left" vertical="center"/>
    </xf>
    <xf numFmtId="0" fontId="18" fillId="4" borderId="17" xfId="1" applyFill="1" applyBorder="1" applyAlignment="1">
      <alignment horizontal="left" vertical="center"/>
    </xf>
    <xf numFmtId="0" fontId="18" fillId="4" borderId="19" xfId="1" applyFill="1" applyBorder="1" applyAlignment="1">
      <alignment horizontal="left" vertical="center"/>
    </xf>
    <xf numFmtId="0" fontId="0" fillId="4" borderId="2" xfId="0" applyFill="1" applyBorder="1" applyAlignment="1">
      <alignment horizontal="left" vertical="center" wrapText="1"/>
    </xf>
    <xf numFmtId="3" fontId="9" fillId="6" borderId="16" xfId="0" applyNumberFormat="1" applyFont="1" applyFill="1" applyBorder="1" applyAlignment="1" applyProtection="1">
      <alignment horizontal="left" vertical="center"/>
      <protection locked="0"/>
    </xf>
    <xf numFmtId="0" fontId="0" fillId="4" borderId="21" xfId="0" applyFill="1" applyBorder="1" applyAlignment="1">
      <alignment horizontal="left" vertical="center"/>
    </xf>
    <xf numFmtId="0" fontId="0" fillId="4" borderId="16" xfId="0" applyFill="1" applyBorder="1" applyAlignment="1">
      <alignment horizontal="left" vertical="center" wrapText="1"/>
    </xf>
    <xf numFmtId="0" fontId="11" fillId="4" borderId="17" xfId="0" applyFont="1" applyFill="1" applyBorder="1" applyAlignment="1">
      <alignment horizontal="left" vertical="center" wrapText="1"/>
    </xf>
    <xf numFmtId="0" fontId="11" fillId="4" borderId="14" xfId="0" applyFont="1" applyFill="1" applyBorder="1" applyAlignment="1">
      <alignment horizontal="left" vertical="center" wrapText="1"/>
    </xf>
    <xf numFmtId="0" fontId="47" fillId="4" borderId="17" xfId="0" applyFont="1" applyFill="1" applyBorder="1" applyAlignment="1">
      <alignment horizontal="right" vertical="center" wrapText="1"/>
    </xf>
    <xf numFmtId="0" fontId="47" fillId="4" borderId="14" xfId="0" applyFont="1" applyFill="1" applyBorder="1" applyAlignment="1">
      <alignment horizontal="right" vertical="center" wrapText="1"/>
    </xf>
    <xf numFmtId="0" fontId="49" fillId="6" borderId="16" xfId="0" applyFont="1" applyFill="1" applyBorder="1" applyAlignment="1" applyProtection="1">
      <alignment horizontal="center" vertical="center"/>
      <protection locked="0"/>
    </xf>
    <xf numFmtId="0" fontId="9" fillId="6" borderId="16" xfId="0" applyFont="1" applyFill="1" applyBorder="1" applyAlignment="1">
      <alignment horizontal="center" vertical="center" shrinkToFit="1"/>
    </xf>
    <xf numFmtId="0" fontId="9" fillId="0" borderId="16" xfId="0" applyFont="1" applyFill="1" applyBorder="1" applyAlignment="1">
      <alignment horizontal="center" vertical="center" shrinkToFit="1"/>
    </xf>
    <xf numFmtId="0" fontId="10" fillId="0" borderId="16" xfId="0" applyFont="1" applyFill="1" applyBorder="1" applyAlignment="1">
      <alignment horizontal="center" vertical="center" shrinkToFit="1"/>
    </xf>
    <xf numFmtId="0" fontId="9" fillId="6" borderId="14" xfId="0" applyFont="1" applyFill="1" applyBorder="1" applyAlignment="1">
      <alignment horizontal="center" vertical="center" shrinkToFit="1"/>
    </xf>
    <xf numFmtId="0" fontId="9" fillId="0" borderId="14" xfId="0" applyFont="1" applyFill="1" applyBorder="1" applyAlignment="1">
      <alignment horizontal="center" vertical="center" shrinkToFit="1"/>
    </xf>
    <xf numFmtId="0" fontId="10" fillId="0" borderId="14" xfId="0" applyFont="1" applyFill="1" applyBorder="1" applyAlignment="1">
      <alignment horizontal="center" vertical="center" shrinkToFit="1"/>
    </xf>
    <xf numFmtId="0" fontId="9" fillId="6" borderId="16" xfId="0" applyFont="1" applyFill="1" applyBorder="1" applyAlignment="1">
      <alignment horizontal="left" vertical="center"/>
    </xf>
    <xf numFmtId="0" fontId="11" fillId="3" borderId="26" xfId="0" applyFont="1" applyFill="1" applyBorder="1" applyAlignment="1" applyProtection="1">
      <alignment horizontal="center" vertical="center"/>
      <protection locked="0"/>
    </xf>
    <xf numFmtId="0" fontId="11" fillId="3" borderId="2" xfId="0" applyFont="1" applyFill="1" applyBorder="1" applyAlignment="1" applyProtection="1">
      <alignment horizontal="left" vertical="center"/>
      <protection locked="0"/>
    </xf>
    <xf numFmtId="0" fontId="11" fillId="3" borderId="0" xfId="0" applyFont="1" applyFill="1" applyBorder="1" applyAlignment="1" applyProtection="1">
      <alignment horizontal="left" vertical="center"/>
      <protection locked="0"/>
    </xf>
    <xf numFmtId="0" fontId="11" fillId="3" borderId="22" xfId="0" applyFont="1" applyFill="1" applyBorder="1" applyAlignment="1" applyProtection="1">
      <alignment horizontal="left" vertical="center"/>
      <protection locked="0"/>
    </xf>
    <xf numFmtId="0" fontId="11" fillId="3" borderId="45" xfId="0" applyFont="1" applyFill="1" applyBorder="1" applyAlignment="1" applyProtection="1">
      <alignment horizontal="left" vertical="center"/>
      <protection locked="0"/>
    </xf>
    <xf numFmtId="0" fontId="11" fillId="3" borderId="24" xfId="0" applyFont="1" applyFill="1" applyBorder="1" applyAlignment="1" applyProtection="1">
      <alignment horizontal="left" vertical="center"/>
      <protection locked="0"/>
    </xf>
    <xf numFmtId="0" fontId="11" fillId="3" borderId="47" xfId="0" applyFont="1" applyFill="1" applyBorder="1" applyAlignment="1" applyProtection="1">
      <alignment horizontal="left" vertical="center"/>
      <protection locked="0"/>
    </xf>
    <xf numFmtId="0" fontId="0" fillId="0" borderId="17" xfId="0" applyBorder="1" applyAlignment="1">
      <alignment horizontal="left" vertical="center" wrapText="1"/>
    </xf>
    <xf numFmtId="0" fontId="0" fillId="0" borderId="14" xfId="0" applyBorder="1" applyAlignment="1">
      <alignment horizontal="left" vertical="center" wrapText="1"/>
    </xf>
    <xf numFmtId="0" fontId="11" fillId="4" borderId="14" xfId="0" applyFont="1" applyFill="1" applyBorder="1" applyAlignment="1" applyProtection="1">
      <alignment horizontal="center" vertical="center"/>
      <protection locked="0"/>
    </xf>
    <xf numFmtId="0" fontId="31" fillId="4" borderId="2" xfId="0" applyFont="1" applyFill="1" applyBorder="1" applyAlignment="1" applyProtection="1">
      <alignment horizontal="left" vertical="center"/>
      <protection locked="0"/>
    </xf>
    <xf numFmtId="0" fontId="31" fillId="4" borderId="40" xfId="0" applyFont="1" applyFill="1" applyBorder="1" applyAlignment="1" applyProtection="1">
      <alignment horizontal="left" vertical="center"/>
      <protection locked="0"/>
    </xf>
    <xf numFmtId="0" fontId="7" fillId="6" borderId="41" xfId="0" applyFont="1" applyFill="1" applyBorder="1" applyAlignment="1">
      <alignment horizontal="center" vertical="center" textRotation="255"/>
    </xf>
    <xf numFmtId="0" fontId="34" fillId="6" borderId="42" xfId="0" applyFont="1" applyFill="1" applyBorder="1" applyAlignment="1">
      <alignment horizontal="center" vertical="center" textRotation="255"/>
    </xf>
    <xf numFmtId="0" fontId="34" fillId="6" borderId="43" xfId="0" applyFont="1" applyFill="1" applyBorder="1" applyAlignment="1">
      <alignment horizontal="center" vertical="center" textRotation="255"/>
    </xf>
    <xf numFmtId="0" fontId="12" fillId="6" borderId="34" xfId="0" applyFont="1" applyFill="1" applyBorder="1" applyAlignment="1" applyProtection="1">
      <alignment horizontal="center" vertical="center"/>
      <protection locked="0"/>
    </xf>
    <xf numFmtId="0" fontId="12" fillId="6" borderId="17" xfId="0" applyFont="1" applyFill="1" applyBorder="1" applyAlignment="1" applyProtection="1">
      <alignment horizontal="center" vertical="center"/>
      <protection locked="0"/>
    </xf>
    <xf numFmtId="0" fontId="12" fillId="6" borderId="19" xfId="0" applyFont="1" applyFill="1" applyBorder="1" applyAlignment="1" applyProtection="1">
      <alignment horizontal="center" vertical="center"/>
      <protection locked="0"/>
    </xf>
    <xf numFmtId="0" fontId="12" fillId="6" borderId="33" xfId="0" applyFont="1" applyFill="1" applyBorder="1" applyAlignment="1" applyProtection="1">
      <alignment horizontal="center" vertical="center"/>
      <protection locked="0"/>
    </xf>
    <xf numFmtId="0" fontId="12" fillId="6" borderId="14" xfId="0" applyFont="1" applyFill="1" applyBorder="1" applyAlignment="1" applyProtection="1">
      <alignment horizontal="center" vertical="center"/>
      <protection locked="0"/>
    </xf>
    <xf numFmtId="0" fontId="12" fillId="6" borderId="15" xfId="0" applyFont="1" applyFill="1" applyBorder="1" applyAlignment="1" applyProtection="1">
      <alignment horizontal="center" vertical="center"/>
      <protection locked="0"/>
    </xf>
    <xf numFmtId="0" fontId="12" fillId="6" borderId="39" xfId="0" applyFont="1" applyFill="1" applyBorder="1" applyAlignment="1" applyProtection="1">
      <alignment horizontal="center" vertical="center"/>
      <protection locked="0"/>
    </xf>
    <xf numFmtId="0" fontId="12" fillId="6" borderId="7" xfId="0" applyFont="1" applyFill="1" applyBorder="1" applyAlignment="1" applyProtection="1">
      <alignment horizontal="center" vertical="center"/>
      <protection locked="0"/>
    </xf>
    <xf numFmtId="0" fontId="12" fillId="6" borderId="8" xfId="0" applyFont="1" applyFill="1" applyBorder="1" applyAlignment="1" applyProtection="1">
      <alignment horizontal="center" vertical="center"/>
      <protection locked="0"/>
    </xf>
    <xf numFmtId="0" fontId="11" fillId="6" borderId="40" xfId="0" applyFont="1" applyFill="1" applyBorder="1" applyAlignment="1" applyProtection="1">
      <alignment horizontal="center" vertical="center"/>
      <protection locked="0"/>
    </xf>
    <xf numFmtId="0" fontId="12" fillId="6" borderId="2" xfId="0" applyFont="1" applyFill="1" applyBorder="1" applyAlignment="1" applyProtection="1">
      <alignment horizontal="center" vertical="center"/>
      <protection locked="0"/>
    </xf>
    <xf numFmtId="0" fontId="12" fillId="6" borderId="3" xfId="0" applyFont="1" applyFill="1" applyBorder="1" applyAlignment="1" applyProtection="1">
      <alignment horizontal="center" vertical="center"/>
      <protection locked="0"/>
    </xf>
    <xf numFmtId="0" fontId="44" fillId="6" borderId="17" xfId="0" applyFont="1" applyFill="1" applyBorder="1" applyAlignment="1">
      <alignment horizontal="left" vertical="center" wrapText="1"/>
    </xf>
    <xf numFmtId="0" fontId="33" fillId="6" borderId="0" xfId="0" applyFont="1" applyFill="1" applyBorder="1" applyAlignment="1">
      <alignment horizontal="left" vertical="center" wrapText="1"/>
    </xf>
    <xf numFmtId="0" fontId="44" fillId="6" borderId="0" xfId="0" applyFont="1" applyFill="1" applyBorder="1" applyAlignment="1">
      <alignment horizontal="center" vertical="center" wrapText="1"/>
    </xf>
    <xf numFmtId="0" fontId="33" fillId="6" borderId="0" xfId="0" applyFont="1" applyFill="1" applyBorder="1" applyAlignment="1">
      <alignment horizontal="center" vertical="center"/>
    </xf>
    <xf numFmtId="0" fontId="33" fillId="6" borderId="5" xfId="0" applyFont="1" applyFill="1" applyBorder="1" applyAlignment="1">
      <alignment horizontal="center" vertical="center"/>
    </xf>
    <xf numFmtId="0" fontId="0" fillId="6" borderId="17" xfId="0" applyFill="1" applyBorder="1" applyAlignment="1" applyProtection="1">
      <alignment horizontal="center" vertical="center"/>
      <protection locked="0"/>
    </xf>
    <xf numFmtId="0" fontId="0" fillId="6" borderId="14" xfId="0" applyFill="1" applyBorder="1" applyAlignment="1" applyProtection="1">
      <alignment horizontal="center" vertical="center"/>
      <protection locked="0"/>
    </xf>
    <xf numFmtId="0" fontId="46" fillId="6" borderId="17" xfId="0" applyFont="1" applyFill="1" applyBorder="1" applyAlignment="1">
      <alignment horizontal="left" vertical="center" wrapText="1"/>
    </xf>
    <xf numFmtId="0" fontId="46" fillId="6" borderId="14" xfId="0" applyFont="1" applyFill="1" applyBorder="1" applyAlignment="1">
      <alignment horizontal="left" vertical="center" wrapText="1"/>
    </xf>
    <xf numFmtId="0" fontId="47" fillId="6" borderId="17" xfId="0" applyFont="1" applyFill="1" applyBorder="1" applyAlignment="1">
      <alignment horizontal="right" vertical="center" wrapText="1"/>
    </xf>
    <xf numFmtId="0" fontId="47" fillId="6" borderId="14" xfId="0" applyFont="1" applyFill="1" applyBorder="1" applyAlignment="1">
      <alignment horizontal="right" vertical="center" wrapText="1"/>
    </xf>
    <xf numFmtId="0" fontId="11" fillId="6" borderId="17" xfId="0" applyFont="1" applyFill="1" applyBorder="1" applyAlignment="1">
      <alignment horizontal="left" vertical="center" wrapText="1"/>
    </xf>
    <xf numFmtId="0" fontId="11" fillId="6" borderId="14" xfId="0" applyFont="1" applyFill="1" applyBorder="1" applyAlignment="1">
      <alignment horizontal="left" vertical="center" wrapText="1"/>
    </xf>
    <xf numFmtId="0" fontId="11" fillId="6" borderId="7" xfId="0" applyFont="1" applyFill="1" applyBorder="1" applyAlignment="1" applyProtection="1">
      <alignment horizontal="left" vertical="center"/>
      <protection locked="0"/>
    </xf>
    <xf numFmtId="0" fontId="0" fillId="6" borderId="17" xfId="0" applyFill="1" applyBorder="1" applyAlignment="1">
      <alignment horizontal="center" vertical="center" wrapText="1"/>
    </xf>
    <xf numFmtId="0" fontId="0" fillId="6" borderId="7" xfId="0" applyFill="1" applyBorder="1" applyAlignment="1">
      <alignment horizontal="center" vertical="center" wrapText="1"/>
    </xf>
    <xf numFmtId="0" fontId="20" fillId="6" borderId="17" xfId="0" applyFont="1" applyFill="1" applyBorder="1" applyAlignment="1">
      <alignment horizontal="left" vertical="center"/>
    </xf>
    <xf numFmtId="0" fontId="20" fillId="6" borderId="0" xfId="0" applyFont="1" applyFill="1" applyBorder="1" applyAlignment="1">
      <alignment horizontal="left" vertical="center"/>
    </xf>
    <xf numFmtId="0" fontId="9" fillId="6" borderId="14" xfId="0" applyFont="1" applyFill="1" applyBorder="1" applyAlignment="1">
      <alignment horizontal="left" vertical="center"/>
    </xf>
    <xf numFmtId="0" fontId="0" fillId="0" borderId="16" xfId="0" applyBorder="1" applyAlignment="1">
      <alignment horizontal="left" vertical="center"/>
    </xf>
    <xf numFmtId="0" fontId="0" fillId="0" borderId="29" xfId="0" applyBorder="1" applyAlignment="1">
      <alignment horizontal="left" vertical="center"/>
    </xf>
    <xf numFmtId="49" fontId="9" fillId="3" borderId="17" xfId="0" applyNumberFormat="1" applyFont="1" applyFill="1" applyBorder="1" applyAlignment="1" applyProtection="1">
      <alignment horizontal="left" vertical="center" wrapText="1"/>
      <protection locked="0"/>
    </xf>
    <xf numFmtId="49" fontId="9" fillId="3" borderId="7" xfId="0" applyNumberFormat="1" applyFont="1" applyFill="1" applyBorder="1" applyAlignment="1" applyProtection="1">
      <alignment horizontal="left" vertical="center" wrapText="1"/>
      <protection locked="0"/>
    </xf>
    <xf numFmtId="0" fontId="58" fillId="4" borderId="3" xfId="0" applyFont="1" applyFill="1" applyBorder="1" applyAlignment="1">
      <alignment horizontal="left" vertical="center" wrapText="1"/>
    </xf>
    <xf numFmtId="0" fontId="58" fillId="4" borderId="0" xfId="0" applyFont="1" applyFill="1" applyBorder="1" applyAlignment="1">
      <alignment horizontal="left" vertical="center" wrapText="1"/>
    </xf>
    <xf numFmtId="0" fontId="58" fillId="4" borderId="5" xfId="0" applyFont="1" applyFill="1" applyBorder="1" applyAlignment="1">
      <alignment horizontal="left" vertical="center" wrapText="1"/>
    </xf>
    <xf numFmtId="0" fontId="58" fillId="4" borderId="7" xfId="0" applyFont="1" applyFill="1" applyBorder="1" applyAlignment="1">
      <alignment horizontal="left" vertical="center" wrapText="1"/>
    </xf>
    <xf numFmtId="0" fontId="58" fillId="4" borderId="8" xfId="0" applyFont="1" applyFill="1" applyBorder="1" applyAlignment="1">
      <alignment horizontal="left" vertical="center" wrapText="1"/>
    </xf>
  </cellXfs>
  <cellStyles count="2">
    <cellStyle name="ハイパーリンク" xfId="1" builtinId="8"/>
    <cellStyle name="標準" xfId="0" builtinId="0"/>
  </cellStyles>
  <dxfs count="765">
    <dxf>
      <fill>
        <patternFill>
          <bgColor theme="1" tint="0.499984740745262"/>
        </patternFill>
      </fill>
    </dxf>
    <dxf>
      <fill>
        <patternFill>
          <bgColor theme="4" tint="0.79998168889431442"/>
        </patternFill>
      </fill>
    </dxf>
    <dxf>
      <fill>
        <patternFill>
          <bgColor theme="0"/>
        </patternFill>
      </fill>
    </dxf>
    <dxf>
      <fill>
        <patternFill>
          <bgColor theme="1" tint="0.499984740745262"/>
        </patternFill>
      </fill>
    </dxf>
    <dxf>
      <fill>
        <patternFill>
          <bgColor theme="4" tint="0.79998168889431442"/>
        </patternFill>
      </fill>
    </dxf>
    <dxf>
      <fill>
        <patternFill>
          <bgColor theme="0"/>
        </patternFill>
      </fill>
    </dxf>
    <dxf>
      <fill>
        <patternFill>
          <bgColor theme="1" tint="0.499984740745262"/>
        </patternFill>
      </fill>
    </dxf>
    <dxf>
      <fill>
        <patternFill>
          <bgColor theme="4" tint="0.79998168889431442"/>
        </patternFill>
      </fill>
    </dxf>
    <dxf>
      <fill>
        <patternFill>
          <bgColor theme="0"/>
        </patternFill>
      </fill>
    </dxf>
    <dxf>
      <fill>
        <patternFill>
          <bgColor theme="1" tint="0.499984740745262"/>
        </patternFill>
      </fill>
    </dxf>
    <dxf>
      <fill>
        <patternFill>
          <bgColor theme="4" tint="0.79998168889431442"/>
        </patternFill>
      </fill>
    </dxf>
    <dxf>
      <fill>
        <patternFill>
          <bgColor theme="0"/>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4" tint="0.79998168889431442"/>
        </patternFill>
      </fill>
    </dxf>
    <dxf>
      <fill>
        <patternFill>
          <bgColor theme="4" tint="0.79998168889431442"/>
        </patternFill>
      </fill>
    </dxf>
    <dxf>
      <fill>
        <patternFill>
          <bgColor theme="1" tint="0.499984740745262"/>
        </patternFill>
      </fill>
    </dxf>
    <dxf>
      <fill>
        <patternFill>
          <bgColor theme="1" tint="0.499984740745262"/>
        </patternFill>
      </fill>
    </dxf>
    <dxf>
      <font>
        <color rgb="FF3333FF"/>
      </font>
      <fill>
        <patternFill patternType="solid">
          <bgColor theme="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4" tint="0.79998168889431442"/>
        </patternFill>
      </fill>
    </dxf>
    <dxf>
      <fill>
        <patternFill>
          <bgColor theme="0"/>
        </patternFill>
      </fill>
    </dxf>
    <dxf>
      <fill>
        <patternFill>
          <bgColor theme="1" tint="0.499984740745262"/>
        </patternFill>
      </fill>
    </dxf>
    <dxf>
      <fill>
        <patternFill>
          <bgColor theme="4" tint="0.79998168889431442"/>
        </patternFill>
      </fill>
    </dxf>
    <dxf>
      <fill>
        <patternFill>
          <bgColor theme="0"/>
        </patternFill>
      </fill>
    </dxf>
    <dxf>
      <fill>
        <patternFill>
          <bgColor theme="1" tint="0.499984740745262"/>
        </patternFill>
      </fill>
    </dxf>
    <dxf>
      <fill>
        <patternFill>
          <bgColor theme="4" tint="0.79998168889431442"/>
        </patternFill>
      </fill>
    </dxf>
    <dxf>
      <fill>
        <patternFill>
          <bgColor theme="0"/>
        </patternFill>
      </fill>
    </dxf>
    <dxf>
      <fill>
        <patternFill>
          <bgColor theme="1" tint="0.499984740745262"/>
        </patternFill>
      </fill>
    </dxf>
    <dxf>
      <fill>
        <patternFill>
          <bgColor theme="4" tint="0.79998168889431442"/>
        </patternFill>
      </fill>
    </dxf>
    <dxf>
      <fill>
        <patternFill>
          <bgColor theme="0"/>
        </patternFill>
      </fill>
    </dxf>
    <dxf>
      <fill>
        <patternFill>
          <bgColor theme="1" tint="0.499984740745262"/>
        </patternFill>
      </fill>
    </dxf>
    <dxf>
      <fill>
        <patternFill>
          <bgColor theme="4" tint="0.79998168889431442"/>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1" tint="0.499984740745262"/>
        </patternFill>
      </fill>
    </dxf>
    <dxf>
      <fill>
        <patternFill>
          <bgColor theme="0"/>
        </patternFill>
      </fill>
    </dxf>
    <dxf>
      <fill>
        <patternFill>
          <bgColor theme="1" tint="0.499984740745262"/>
        </patternFill>
      </fill>
    </dxf>
    <dxf>
      <fill>
        <patternFill>
          <bgColor theme="1" tint="0.499984740745262"/>
        </patternFill>
      </fill>
    </dxf>
    <dxf>
      <fill>
        <patternFill>
          <bgColor theme="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0"/>
        </patternFill>
      </fill>
    </dxf>
    <dxf>
      <fill>
        <patternFill>
          <bgColor theme="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0"/>
        </patternFill>
      </fill>
    </dxf>
    <dxf>
      <fill>
        <patternFill>
          <bgColor theme="0"/>
        </patternFill>
      </fill>
    </dxf>
    <dxf>
      <fill>
        <patternFill>
          <bgColor theme="0"/>
        </patternFill>
      </fill>
    </dxf>
    <dxf>
      <font>
        <color rgb="FF3333FF"/>
      </font>
      <fill>
        <patternFill>
          <bgColor theme="0"/>
        </patternFill>
      </fill>
    </dxf>
    <dxf>
      <fill>
        <patternFill>
          <bgColor theme="0"/>
        </patternFill>
      </fill>
    </dxf>
    <dxf>
      <fill>
        <patternFill>
          <bgColor theme="0"/>
        </patternFill>
      </fill>
    </dxf>
    <dxf>
      <fill>
        <patternFill>
          <bgColor theme="4" tint="0.79998168889431442"/>
        </patternFill>
      </fill>
    </dxf>
    <dxf>
      <fill>
        <patternFill>
          <bgColor theme="4" tint="0.79998168889431442"/>
        </patternFill>
      </fill>
    </dxf>
    <dxf>
      <fill>
        <patternFill>
          <bgColor theme="0"/>
        </patternFill>
      </fill>
    </dxf>
    <dxf>
      <fill>
        <patternFill>
          <bgColor theme="4" tint="0.79998168889431442"/>
        </patternFill>
      </fill>
    </dxf>
    <dxf>
      <fill>
        <patternFill>
          <bgColor theme="4" tint="0.79998168889431442"/>
        </patternFill>
      </fill>
    </dxf>
    <dxf>
      <fill>
        <patternFill>
          <bgColor theme="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0"/>
        </patternFill>
      </fill>
    </dxf>
    <dxf>
      <font>
        <color rgb="FF3333FF"/>
      </font>
      <fill>
        <patternFill>
          <bgColor theme="0"/>
        </patternFill>
      </fill>
    </dxf>
    <dxf>
      <font>
        <color rgb="FF3333FF"/>
      </font>
      <fill>
        <patternFill>
          <bgColor theme="0"/>
        </patternFill>
      </fill>
    </dxf>
    <dxf>
      <font>
        <color rgb="FF3333FF"/>
      </font>
      <fill>
        <patternFill>
          <bgColor theme="0"/>
        </patternFill>
      </fill>
    </dxf>
    <dxf>
      <font>
        <color rgb="FF3333FF"/>
      </font>
      <fill>
        <patternFill>
          <bgColor theme="0"/>
        </patternFill>
      </fill>
    </dxf>
    <dxf>
      <font>
        <color rgb="FF3333FF"/>
      </font>
      <fill>
        <patternFill>
          <bgColor theme="0"/>
        </patternFill>
      </fill>
    </dxf>
    <dxf>
      <fill>
        <patternFill>
          <bgColor theme="4" tint="0.7999816888943144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ont>
        <color rgb="FF3333FF"/>
      </font>
      <fill>
        <patternFill patternType="solid">
          <bgColor theme="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ont>
        <color rgb="FF3333FF"/>
      </font>
      <fill>
        <patternFill patternType="solid">
          <bgColor theme="0"/>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4" tint="0.79998168889431442"/>
        </patternFill>
      </fill>
    </dxf>
    <dxf>
      <fill>
        <patternFill>
          <bgColor theme="4" tint="0.79998168889431442"/>
        </patternFill>
      </fill>
    </dxf>
    <dxf>
      <fill>
        <patternFill>
          <bgColor theme="0"/>
        </patternFill>
      </fill>
    </dxf>
    <dxf>
      <fill>
        <patternFill>
          <bgColor theme="0"/>
        </patternFill>
      </fill>
    </dxf>
    <dxf>
      <fill>
        <patternFill>
          <bgColor theme="4" tint="0.7999816888943144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0"/>
        </patternFill>
      </fill>
    </dxf>
    <dxf>
      <fill>
        <patternFill>
          <bgColor theme="4" tint="0.79998168889431442"/>
        </patternFill>
      </fill>
    </dxf>
    <dxf>
      <fill>
        <patternFill>
          <bgColor theme="0"/>
        </patternFill>
      </fill>
    </dxf>
    <dxf>
      <fill>
        <patternFill>
          <bgColor theme="1" tint="0.499984740745262"/>
        </patternFill>
      </fill>
    </dxf>
    <dxf>
      <fill>
        <patternFill>
          <bgColor theme="4" tint="0.79998168889431442"/>
        </patternFill>
      </fill>
    </dxf>
    <dxf>
      <fill>
        <patternFill>
          <bgColor theme="0"/>
        </patternFill>
      </fill>
    </dxf>
    <dxf>
      <font>
        <color rgb="FF3333FF"/>
      </font>
      <fill>
        <patternFill patternType="solid">
          <bgColor theme="0"/>
        </patternFill>
      </fill>
    </dxf>
    <dxf>
      <fill>
        <patternFill>
          <bgColor theme="1" tint="0.499984740745262"/>
        </patternFill>
      </fill>
    </dxf>
    <dxf>
      <font>
        <color rgb="FF3333FF"/>
      </font>
      <fill>
        <patternFill patternType="solid">
          <bgColor theme="0"/>
        </patternFill>
      </fill>
    </dxf>
    <dxf>
      <font>
        <color rgb="FF3333FF"/>
      </font>
      <fill>
        <patternFill patternType="solid">
          <bgColor theme="0"/>
        </patternFill>
      </fill>
    </dxf>
    <dxf>
      <fill>
        <patternFill>
          <bgColor theme="1" tint="0.499984740745262"/>
        </patternFill>
      </fill>
    </dxf>
    <dxf>
      <font>
        <color rgb="FF3333FF"/>
      </font>
      <fill>
        <patternFill patternType="solid">
          <bgColor theme="0"/>
        </patternFill>
      </fill>
    </dxf>
    <dxf>
      <font>
        <color rgb="FF3333FF"/>
      </font>
      <fill>
        <patternFill patternType="solid">
          <bgColor theme="0"/>
        </patternFill>
      </fill>
    </dxf>
    <dxf>
      <fill>
        <patternFill>
          <bgColor theme="1" tint="0.499984740745262"/>
        </patternFill>
      </fill>
    </dxf>
    <dxf>
      <font>
        <color rgb="FF3333FF"/>
      </font>
      <fill>
        <patternFill patternType="solid">
          <bgColor theme="0"/>
        </patternFill>
      </fill>
    </dxf>
    <dxf>
      <font>
        <color rgb="FF3333FF"/>
      </font>
      <fill>
        <patternFill patternType="solid">
          <bgColor theme="0"/>
        </patternFill>
      </fill>
    </dxf>
    <dxf>
      <fill>
        <patternFill>
          <bgColor theme="1" tint="0.499984740745262"/>
        </patternFill>
      </fill>
    </dxf>
    <dxf>
      <font>
        <color rgb="FF3333FF"/>
      </font>
      <fill>
        <patternFill patternType="solid">
          <bgColor theme="0"/>
        </patternFill>
      </fill>
    </dxf>
    <dxf>
      <font>
        <color rgb="FF3333FF"/>
      </font>
      <fill>
        <patternFill patternType="solid">
          <bgColor theme="0"/>
        </patternFill>
      </fill>
    </dxf>
    <dxf>
      <fill>
        <patternFill>
          <bgColor theme="1" tint="0.499984740745262"/>
        </patternFill>
      </fill>
    </dxf>
    <dxf>
      <font>
        <color rgb="FF3333FF"/>
      </font>
      <fill>
        <patternFill patternType="solid">
          <bgColor theme="0"/>
        </patternFill>
      </fill>
    </dxf>
    <dxf>
      <font>
        <color rgb="FF3333FF"/>
      </font>
      <fill>
        <patternFill patternType="solid">
          <bgColor theme="0"/>
        </patternFill>
      </fill>
    </dxf>
    <dxf>
      <font>
        <color rgb="FF3333FF"/>
      </font>
      <fill>
        <patternFill patternType="solid">
          <bgColor theme="0"/>
        </patternFill>
      </fill>
    </dxf>
    <dxf>
      <font>
        <color rgb="FF3333FF"/>
      </font>
      <fill>
        <patternFill patternType="solid">
          <bgColor theme="0"/>
        </patternFill>
      </fill>
    </dxf>
    <dxf>
      <font>
        <color rgb="FF3333FF"/>
      </font>
      <fill>
        <patternFill patternType="solid">
          <bgColor theme="0"/>
        </patternFill>
      </fill>
    </dxf>
    <dxf>
      <font>
        <color rgb="FF3333FF"/>
      </font>
      <fill>
        <patternFill patternType="solid">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4" tint="0.7999816888943144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1" tint="0.499984740745262"/>
        </patternFill>
      </fill>
    </dxf>
    <dxf>
      <font>
        <color rgb="FF3333FF"/>
      </font>
      <fill>
        <patternFill patternType="solid">
          <bgColor theme="0"/>
        </patternFill>
      </fill>
    </dxf>
    <dxf>
      <fill>
        <patternFill>
          <bgColor theme="0"/>
        </patternFill>
      </fill>
    </dxf>
    <dxf>
      <fill>
        <patternFill>
          <bgColor theme="0"/>
        </patternFill>
      </fill>
    </dxf>
    <dxf>
      <font>
        <color rgb="FF3333FF"/>
      </font>
      <fill>
        <patternFill patternType="solid">
          <bgColor theme="0"/>
        </patternFill>
      </fill>
    </dxf>
    <dxf>
      <font>
        <color rgb="FF3333FF"/>
      </font>
      <fill>
        <patternFill patternType="solid">
          <bgColor theme="0"/>
        </patternFill>
      </fill>
    </dxf>
    <dxf>
      <font>
        <color rgb="FF3333FF"/>
      </font>
      <fill>
        <patternFill patternType="solid">
          <bgColor theme="0"/>
        </patternFill>
      </fill>
    </dxf>
    <dxf>
      <font>
        <color rgb="FF3333FF"/>
      </font>
      <fill>
        <patternFill patternType="solid">
          <bgColor theme="0"/>
        </patternFill>
      </fill>
    </dxf>
    <dxf>
      <font>
        <color rgb="FF3333FF"/>
      </font>
      <fill>
        <patternFill patternType="solid">
          <bgColor theme="0"/>
        </patternFill>
      </fill>
    </dxf>
    <dxf>
      <fill>
        <patternFill>
          <bgColor theme="1" tint="0.499984740745262"/>
        </patternFill>
      </fill>
    </dxf>
    <dxf>
      <fill>
        <patternFill>
          <bgColor theme="1" tint="0.499984740745262"/>
        </patternFill>
      </fill>
    </dxf>
    <dxf>
      <fill>
        <patternFill>
          <bgColor theme="4" tint="0.79998168889431442"/>
        </patternFill>
      </fill>
    </dxf>
    <dxf>
      <fill>
        <patternFill>
          <bgColor theme="0"/>
        </patternFill>
      </fill>
    </dxf>
    <dxf>
      <fill>
        <patternFill>
          <bgColor theme="1" tint="0.499984740745262"/>
        </patternFill>
      </fill>
    </dxf>
    <dxf>
      <fill>
        <patternFill>
          <bgColor theme="1" tint="0.499984740745262"/>
        </patternFill>
      </fill>
    </dxf>
    <dxf>
      <fill>
        <patternFill>
          <bgColor theme="0"/>
        </patternFill>
      </fill>
    </dxf>
    <dxf>
      <fill>
        <patternFill>
          <bgColor theme="4" tint="0.79998168889431442"/>
        </patternFill>
      </fill>
    </dxf>
    <dxf>
      <fill>
        <patternFill>
          <bgColor theme="4" tint="0.79998168889431442"/>
        </patternFill>
      </fill>
    </dxf>
    <dxf>
      <fill>
        <patternFill>
          <bgColor theme="0"/>
        </patternFill>
      </fill>
    </dxf>
    <dxf>
      <fill>
        <patternFill>
          <bgColor theme="0"/>
        </patternFill>
      </fill>
    </dxf>
    <dxf>
      <fill>
        <patternFill>
          <bgColor theme="0"/>
        </patternFill>
      </fill>
    </dxf>
    <dxf>
      <fill>
        <patternFill>
          <bgColor theme="4" tint="0.79998168889431442"/>
        </patternFill>
      </fill>
    </dxf>
    <dxf>
      <fill>
        <patternFill>
          <bgColor theme="4" tint="0.7999816888943144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4" tint="0.79998168889431442"/>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4" tint="0.79998168889431442"/>
        </patternFill>
      </fill>
    </dxf>
    <dxf>
      <fill>
        <patternFill>
          <bgColor theme="0"/>
        </patternFill>
      </fill>
    </dxf>
    <dxf>
      <fill>
        <patternFill>
          <bgColor theme="0"/>
        </patternFill>
      </fill>
    </dxf>
    <dxf>
      <fill>
        <patternFill>
          <bgColor theme="1" tint="0.499984740745262"/>
        </patternFill>
      </fill>
    </dxf>
    <dxf>
      <fill>
        <patternFill>
          <bgColor rgb="FFFFFF00"/>
        </patternFill>
      </fill>
    </dxf>
    <dxf>
      <fill>
        <patternFill>
          <bgColor theme="4" tint="0.79998168889431442"/>
        </patternFill>
      </fill>
    </dxf>
    <dxf>
      <fill>
        <patternFill>
          <bgColor theme="0"/>
        </patternFill>
      </fill>
    </dxf>
    <dxf>
      <fill>
        <patternFill>
          <bgColor theme="0"/>
        </patternFill>
      </fill>
    </dxf>
    <dxf>
      <fill>
        <patternFill>
          <bgColor theme="6"/>
        </patternFill>
      </fill>
    </dxf>
    <dxf>
      <fill>
        <patternFill>
          <bgColor theme="4" tint="0.79998168889431442"/>
        </patternFill>
      </fill>
    </dxf>
    <dxf>
      <fill>
        <patternFill>
          <bgColor theme="0"/>
        </patternFill>
      </fill>
    </dxf>
    <dxf>
      <fill>
        <patternFill>
          <bgColor theme="6"/>
        </patternFill>
      </fill>
    </dxf>
    <dxf>
      <fill>
        <patternFill>
          <bgColor theme="4" tint="0.79998168889431442"/>
        </patternFill>
      </fill>
    </dxf>
    <dxf>
      <fill>
        <patternFill>
          <bgColor theme="0"/>
        </patternFill>
      </fill>
    </dxf>
    <dxf>
      <fill>
        <patternFill>
          <bgColor theme="6"/>
        </patternFill>
      </fill>
    </dxf>
    <dxf>
      <fill>
        <patternFill>
          <bgColor theme="4" tint="0.79998168889431442"/>
        </patternFill>
      </fill>
    </dxf>
    <dxf>
      <fill>
        <patternFill>
          <bgColor theme="0"/>
        </patternFill>
      </fill>
    </dxf>
    <dxf>
      <font>
        <color rgb="FF3333FF"/>
      </font>
      <fill>
        <patternFill>
          <bgColor theme="0"/>
        </patternFill>
      </fill>
    </dxf>
    <dxf>
      <fill>
        <patternFill>
          <bgColor theme="0"/>
        </patternFill>
      </fill>
    </dxf>
    <dxf>
      <fill>
        <patternFill>
          <bgColor theme="1" tint="0.499984740745262"/>
        </patternFill>
      </fill>
    </dxf>
    <dxf>
      <fill>
        <patternFill>
          <bgColor theme="4" tint="0.79998168889431442"/>
        </patternFill>
      </fill>
    </dxf>
    <dxf>
      <fill>
        <patternFill>
          <bgColor theme="0"/>
        </patternFill>
      </fill>
    </dxf>
    <dxf>
      <font>
        <color rgb="FF3333FF"/>
      </font>
      <fill>
        <patternFill>
          <bgColor theme="0"/>
        </patternFill>
      </fill>
    </dxf>
    <dxf>
      <fill>
        <patternFill>
          <bgColor theme="0"/>
        </patternFill>
      </fill>
    </dxf>
    <dxf>
      <fill>
        <patternFill>
          <bgColor theme="1" tint="0.499984740745262"/>
        </patternFill>
      </fill>
    </dxf>
    <dxf>
      <fill>
        <patternFill>
          <bgColor theme="4" tint="0.79998168889431442"/>
        </patternFill>
      </fill>
    </dxf>
    <dxf>
      <fill>
        <patternFill>
          <bgColor theme="0"/>
        </patternFill>
      </fill>
    </dxf>
    <dxf>
      <font>
        <color rgb="FF3333FF"/>
      </font>
      <fill>
        <patternFill>
          <bgColor theme="0"/>
        </patternFill>
      </fill>
    </dxf>
    <dxf>
      <fill>
        <patternFill>
          <bgColor theme="0"/>
        </patternFill>
      </fill>
    </dxf>
    <dxf>
      <fill>
        <patternFill>
          <bgColor theme="5" tint="0.59996337778862885"/>
        </patternFill>
      </fill>
    </dxf>
    <dxf>
      <fill>
        <patternFill>
          <bgColor theme="5" tint="0.59996337778862885"/>
        </patternFill>
      </fill>
    </dxf>
    <dxf>
      <fill>
        <patternFill>
          <bgColor theme="1" tint="0.499984740745262"/>
        </patternFill>
      </fill>
    </dxf>
    <dxf>
      <fill>
        <patternFill>
          <bgColor theme="4" tint="0.79998168889431442"/>
        </patternFill>
      </fill>
    </dxf>
    <dxf>
      <fill>
        <patternFill>
          <bgColor theme="5" tint="0.5999633777886288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4" tint="0.79998168889431442"/>
        </patternFill>
      </fill>
    </dxf>
    <dxf>
      <fill>
        <patternFill>
          <bgColor theme="1" tint="0.499984740745262"/>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patternFill>
      </fill>
    </dxf>
    <dxf>
      <font>
        <color rgb="FF3333FF"/>
      </font>
      <fill>
        <patternFill patternType="solid">
          <bgColor theme="0"/>
        </patternFill>
      </fill>
    </dxf>
    <dxf>
      <font>
        <color rgb="FF3333FF"/>
      </font>
      <fill>
        <patternFill patternType="solid">
          <bgColor theme="0"/>
        </patternFill>
      </fill>
    </dxf>
    <dxf>
      <fill>
        <patternFill>
          <bgColor theme="0"/>
        </patternFill>
      </fill>
    </dxf>
    <dxf>
      <fill>
        <patternFill>
          <bgColor theme="0"/>
        </patternFill>
      </fill>
    </dxf>
    <dxf>
      <fill>
        <patternFill>
          <bgColor theme="0"/>
        </patternFill>
      </fill>
    </dxf>
    <dxf>
      <font>
        <color rgb="FF3333FF"/>
      </font>
      <fill>
        <patternFill patternType="solid">
          <bgColor theme="0"/>
        </patternFill>
      </fill>
    </dxf>
    <dxf>
      <font>
        <color rgb="FF3333FF"/>
      </font>
      <fill>
        <patternFill patternType="solid">
          <bgColor theme="0"/>
        </patternFill>
      </fill>
    </dxf>
    <dxf>
      <font>
        <color rgb="FF3333FF"/>
      </font>
      <fill>
        <patternFill patternType="solid">
          <bgColor theme="0"/>
        </patternFill>
      </fill>
    </dxf>
    <dxf>
      <fill>
        <patternFill>
          <bgColor theme="0"/>
        </patternFill>
      </fill>
    </dxf>
    <dxf>
      <font>
        <color rgb="FF3333FF"/>
      </font>
      <fill>
        <patternFill patternType="solid">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4" tint="0.79998168889431442"/>
        </patternFill>
      </fill>
    </dxf>
    <dxf>
      <fill>
        <patternFill>
          <bgColor theme="0"/>
        </patternFill>
      </fill>
    </dxf>
    <dxf>
      <fill>
        <patternFill>
          <bgColor theme="4" tint="0.79998168889431442"/>
        </patternFill>
      </fill>
    </dxf>
    <dxf>
      <fill>
        <patternFill>
          <bgColor theme="0"/>
        </patternFill>
      </fill>
    </dxf>
    <dxf>
      <fill>
        <patternFill>
          <bgColor theme="4" tint="0.79998168889431442"/>
        </patternFill>
      </fill>
    </dxf>
    <dxf>
      <fill>
        <patternFill>
          <bgColor theme="0"/>
        </patternFill>
      </fill>
    </dxf>
    <dxf>
      <fill>
        <patternFill>
          <bgColor theme="4" tint="0.79998168889431442"/>
        </patternFill>
      </fill>
    </dxf>
    <dxf>
      <fill>
        <patternFill>
          <bgColor theme="0"/>
        </patternFill>
      </fill>
    </dxf>
    <dxf>
      <fill>
        <patternFill>
          <bgColor theme="4" tint="0.7999816888943144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rgb="FF3333FF"/>
      </font>
      <fill>
        <patternFill patternType="solid">
          <bgColor theme="0"/>
        </patternFill>
      </fill>
    </dxf>
    <dxf>
      <font>
        <color rgb="FF3333FF"/>
      </font>
      <fill>
        <patternFill patternType="solid">
          <bgColor theme="0"/>
        </patternFill>
      </fill>
    </dxf>
    <dxf>
      <font>
        <color rgb="FF3333FF"/>
      </font>
      <fill>
        <patternFill patternType="solid">
          <bgColor theme="0"/>
        </patternFill>
      </fill>
    </dxf>
    <dxf>
      <font>
        <color rgb="FF3333FF"/>
      </font>
      <fill>
        <patternFill patternType="solid">
          <bgColor theme="0"/>
        </patternFill>
      </fill>
    </dxf>
    <dxf>
      <font>
        <color rgb="FF3333FF"/>
      </font>
      <fill>
        <patternFill patternType="solid">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1" tint="0.499984740745262"/>
        </patternFill>
      </fill>
    </dxf>
    <dxf>
      <font>
        <color rgb="FF3333FF"/>
      </font>
      <fill>
        <patternFill patternType="solid">
          <bgColor theme="0"/>
        </patternFill>
      </fill>
    </dxf>
    <dxf>
      <font>
        <color rgb="FF3333FF"/>
      </font>
      <fill>
        <patternFill patternType="solid">
          <bgColor theme="0"/>
        </patternFill>
      </fill>
    </dxf>
    <dxf>
      <fill>
        <patternFill>
          <bgColor theme="4" tint="0.79998168889431442"/>
        </patternFill>
      </fill>
    </dxf>
    <dxf>
      <fill>
        <patternFill>
          <bgColor theme="0"/>
        </patternFill>
      </fill>
    </dxf>
    <dxf>
      <font>
        <color rgb="FF3333FF"/>
      </font>
      <fill>
        <patternFill patternType="solid">
          <bgColor theme="0"/>
        </patternFill>
      </fill>
    </dxf>
    <dxf>
      <font>
        <color theme="0"/>
      </font>
    </dxf>
    <dxf>
      <font>
        <color theme="0"/>
      </font>
    </dxf>
    <dxf>
      <fill>
        <patternFill>
          <bgColor theme="4" tint="0.79998168889431442"/>
        </patternFill>
      </fill>
    </dxf>
    <dxf>
      <fill>
        <patternFill>
          <bgColor theme="1" tint="0.499984740745262"/>
        </patternFill>
      </fill>
    </dxf>
    <dxf>
      <fill>
        <patternFill>
          <bgColor theme="4" tint="0.79998168889431442"/>
        </patternFill>
      </fill>
    </dxf>
    <dxf>
      <fill>
        <patternFill>
          <bgColor theme="0"/>
        </patternFill>
      </fill>
    </dxf>
    <dxf>
      <fill>
        <patternFill>
          <bgColor theme="4" tint="0.79998168889431442"/>
        </patternFill>
      </fill>
    </dxf>
    <dxf>
      <fill>
        <patternFill>
          <bgColor theme="1" tint="0.499984740745262"/>
        </patternFill>
      </fill>
    </dxf>
    <dxf>
      <fill>
        <patternFill>
          <bgColor theme="4" tint="0.79998168889431442"/>
        </patternFill>
      </fill>
    </dxf>
    <dxf>
      <fill>
        <patternFill>
          <bgColor theme="0"/>
        </patternFill>
      </fill>
    </dxf>
    <dxf>
      <fill>
        <patternFill>
          <bgColor theme="4" tint="0.79998168889431442"/>
        </patternFill>
      </fill>
    </dxf>
    <dxf>
      <fill>
        <patternFill>
          <bgColor theme="1" tint="0.499984740745262"/>
        </patternFill>
      </fill>
    </dxf>
    <dxf>
      <fill>
        <patternFill>
          <bgColor theme="4" tint="0.79998168889431442"/>
        </patternFill>
      </fill>
    </dxf>
    <dxf>
      <fill>
        <patternFill>
          <bgColor theme="0"/>
        </patternFill>
      </fill>
    </dxf>
    <dxf>
      <fill>
        <patternFill>
          <bgColor theme="4" tint="0.79998168889431442"/>
        </patternFill>
      </fill>
    </dxf>
    <dxf>
      <fill>
        <patternFill>
          <bgColor theme="1" tint="0.499984740745262"/>
        </patternFill>
      </fill>
    </dxf>
    <dxf>
      <fill>
        <patternFill>
          <bgColor theme="4" tint="0.79998168889431442"/>
        </patternFill>
      </fill>
    </dxf>
    <dxf>
      <fill>
        <patternFill>
          <bgColor theme="0"/>
        </patternFill>
      </fill>
    </dxf>
    <dxf>
      <fill>
        <patternFill>
          <bgColor theme="4" tint="0.79998168889431442"/>
        </patternFill>
      </fill>
    </dxf>
    <dxf>
      <fill>
        <patternFill>
          <bgColor theme="1" tint="0.499984740745262"/>
        </patternFill>
      </fill>
    </dxf>
    <dxf>
      <fill>
        <patternFill>
          <bgColor theme="1" tint="0.49998474074526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ont>
        <color rgb="FF3333FF"/>
      </font>
      <fill>
        <patternFill patternType="solid">
          <bgColor theme="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4" tint="0.79998168889431442"/>
        </patternFill>
      </fill>
    </dxf>
    <dxf>
      <fill>
        <patternFill>
          <bgColor theme="4" tint="0.79998168889431442"/>
        </patternFill>
      </fill>
    </dxf>
    <dxf>
      <fill>
        <patternFill>
          <bgColor theme="1" tint="0.499984740745262"/>
        </patternFill>
      </fill>
    </dxf>
    <dxf>
      <fill>
        <patternFill>
          <bgColor theme="1" tint="0.499984740745262"/>
        </patternFill>
      </fill>
    </dxf>
    <dxf>
      <font>
        <color rgb="FF3333FF"/>
      </font>
      <fill>
        <patternFill patternType="solid">
          <bgColor theme="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4" tint="0.79998168889431442"/>
        </patternFill>
      </fill>
    </dxf>
    <dxf>
      <fill>
        <patternFill>
          <bgColor theme="0"/>
        </patternFill>
      </fill>
    </dxf>
    <dxf>
      <fill>
        <patternFill>
          <bgColor theme="4" tint="0.79998168889431442"/>
        </patternFill>
      </fill>
    </dxf>
    <dxf>
      <fill>
        <patternFill>
          <bgColor theme="0"/>
        </patternFill>
      </fill>
    </dxf>
    <dxf>
      <fill>
        <patternFill>
          <bgColor theme="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0"/>
        </patternFill>
      </fill>
    </dxf>
    <dxf>
      <fill>
        <patternFill>
          <bgColor theme="1" tint="0.499984740745262"/>
        </patternFill>
      </fill>
    </dxf>
    <dxf>
      <fill>
        <patternFill>
          <bgColor theme="0"/>
        </patternFill>
      </fill>
    </dxf>
    <dxf>
      <fill>
        <patternFill>
          <bgColor theme="4" tint="0.79998168889431442"/>
        </patternFill>
      </fill>
    </dxf>
    <dxf>
      <fill>
        <patternFill>
          <bgColor theme="4" tint="0.79998168889431442"/>
        </patternFill>
      </fill>
    </dxf>
    <dxf>
      <fill>
        <patternFill>
          <bgColor theme="0"/>
        </patternFill>
      </fill>
    </dxf>
    <dxf>
      <fill>
        <patternFill>
          <bgColor theme="1" tint="0.499984740745262"/>
        </patternFill>
      </fill>
    </dxf>
    <dxf>
      <fill>
        <patternFill>
          <bgColor theme="4" tint="0.79998168889431442"/>
        </patternFill>
      </fill>
    </dxf>
    <dxf>
      <fill>
        <patternFill>
          <bgColor theme="0"/>
        </patternFill>
      </fill>
    </dxf>
    <dxf>
      <fill>
        <patternFill>
          <bgColor theme="1" tint="0.499984740745262"/>
        </patternFill>
      </fill>
    </dxf>
    <dxf>
      <fill>
        <patternFill>
          <bgColor theme="0"/>
        </patternFill>
      </fill>
    </dxf>
    <dxf>
      <fill>
        <patternFill>
          <bgColor theme="1" tint="0.499984740745262"/>
        </patternFill>
      </fill>
    </dxf>
    <dxf>
      <fill>
        <patternFill>
          <bgColor theme="4" tint="0.79998168889431442"/>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1" tint="0.499984740745262"/>
        </patternFill>
      </fill>
    </dxf>
    <dxf>
      <fill>
        <patternFill>
          <bgColor theme="0"/>
        </patternFill>
      </fill>
    </dxf>
    <dxf>
      <fill>
        <patternFill>
          <bgColor theme="1" tint="0.499984740745262"/>
        </patternFill>
      </fill>
    </dxf>
    <dxf>
      <fill>
        <patternFill>
          <bgColor theme="1" tint="0.499984740745262"/>
        </patternFill>
      </fill>
    </dxf>
    <dxf>
      <fill>
        <patternFill>
          <bgColor theme="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0"/>
        </patternFill>
      </fill>
    </dxf>
    <dxf>
      <fill>
        <patternFill>
          <bgColor theme="0"/>
        </patternFill>
      </fill>
    </dxf>
    <dxf>
      <fill>
        <patternFill>
          <bgColor theme="0"/>
        </patternFill>
      </fill>
    </dxf>
    <dxf>
      <font>
        <color rgb="FF3333FF"/>
      </font>
      <fill>
        <patternFill>
          <bgColor theme="0"/>
        </patternFill>
      </fill>
    </dxf>
    <dxf>
      <fill>
        <patternFill>
          <bgColor theme="0"/>
        </patternFill>
      </fill>
    </dxf>
    <dxf>
      <fill>
        <patternFill>
          <bgColor theme="0"/>
        </patternFill>
      </fill>
    </dxf>
    <dxf>
      <fill>
        <patternFill>
          <bgColor theme="4" tint="0.79998168889431442"/>
        </patternFill>
      </fill>
    </dxf>
    <dxf>
      <fill>
        <patternFill>
          <bgColor theme="4" tint="0.79998168889431442"/>
        </patternFill>
      </fill>
    </dxf>
    <dxf>
      <fill>
        <patternFill>
          <bgColor theme="0"/>
        </patternFill>
      </fill>
    </dxf>
    <dxf>
      <fill>
        <patternFill>
          <bgColor theme="4" tint="0.79998168889431442"/>
        </patternFill>
      </fill>
    </dxf>
    <dxf>
      <fill>
        <patternFill>
          <bgColor theme="4" tint="0.79998168889431442"/>
        </patternFill>
      </fill>
    </dxf>
    <dxf>
      <fill>
        <patternFill>
          <bgColor theme="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0"/>
        </patternFill>
      </fill>
    </dxf>
    <dxf>
      <font>
        <color rgb="FF3333FF"/>
      </font>
      <fill>
        <patternFill>
          <bgColor theme="0"/>
        </patternFill>
      </fill>
    </dxf>
    <dxf>
      <font>
        <color rgb="FF3333FF"/>
      </font>
      <fill>
        <patternFill>
          <bgColor theme="0"/>
        </patternFill>
      </fill>
    </dxf>
    <dxf>
      <font>
        <color rgb="FF3333FF"/>
      </font>
      <fill>
        <patternFill>
          <bgColor theme="0"/>
        </patternFill>
      </fill>
    </dxf>
    <dxf>
      <font>
        <color rgb="FF3333FF"/>
      </font>
      <fill>
        <patternFill>
          <bgColor theme="0"/>
        </patternFill>
      </fill>
    </dxf>
    <dxf>
      <font>
        <color rgb="FF3333FF"/>
      </font>
      <fill>
        <patternFill>
          <bgColor theme="0"/>
        </patternFill>
      </fill>
    </dxf>
    <dxf>
      <fill>
        <patternFill>
          <bgColor theme="4" tint="0.7999816888943144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0" tint="-0.499984740745262"/>
        </patternFill>
      </fill>
    </dxf>
    <dxf>
      <font>
        <color rgb="FF3333FF"/>
      </font>
      <fill>
        <patternFill patternType="solid">
          <bgColor theme="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ont>
        <color rgb="FF3333FF"/>
      </font>
      <fill>
        <patternFill patternType="solid">
          <bgColor theme="0"/>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4" tint="0.79998168889431442"/>
        </patternFill>
      </fill>
    </dxf>
    <dxf>
      <fill>
        <patternFill>
          <bgColor theme="4" tint="0.79998168889431442"/>
        </patternFill>
      </fill>
    </dxf>
    <dxf>
      <fill>
        <patternFill>
          <bgColor theme="0"/>
        </patternFill>
      </fill>
    </dxf>
    <dxf>
      <fill>
        <patternFill>
          <bgColor theme="0"/>
        </patternFill>
      </fill>
    </dxf>
    <dxf>
      <fill>
        <patternFill>
          <bgColor theme="4" tint="0.7999816888943144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0"/>
        </patternFill>
      </fill>
    </dxf>
    <dxf>
      <fill>
        <patternFill>
          <bgColor theme="4" tint="0.79998168889431442"/>
        </patternFill>
      </fill>
    </dxf>
    <dxf>
      <fill>
        <patternFill>
          <bgColor theme="0"/>
        </patternFill>
      </fill>
    </dxf>
    <dxf>
      <fill>
        <patternFill>
          <bgColor theme="1" tint="0.499984740745262"/>
        </patternFill>
      </fill>
    </dxf>
    <dxf>
      <fill>
        <patternFill>
          <bgColor theme="4" tint="0.79998168889431442"/>
        </patternFill>
      </fill>
    </dxf>
    <dxf>
      <fill>
        <patternFill>
          <bgColor theme="0"/>
        </patternFill>
      </fill>
    </dxf>
    <dxf>
      <font>
        <color rgb="FF3333FF"/>
      </font>
      <fill>
        <patternFill patternType="solid">
          <bgColor theme="0"/>
        </patternFill>
      </fill>
    </dxf>
    <dxf>
      <fill>
        <patternFill>
          <bgColor theme="1" tint="0.499984740745262"/>
        </patternFill>
      </fill>
    </dxf>
    <dxf>
      <font>
        <color rgb="FF3333FF"/>
      </font>
      <fill>
        <patternFill patternType="solid">
          <bgColor theme="0"/>
        </patternFill>
      </fill>
    </dxf>
    <dxf>
      <font>
        <color rgb="FF3333FF"/>
      </font>
      <fill>
        <patternFill patternType="solid">
          <bgColor theme="0"/>
        </patternFill>
      </fill>
    </dxf>
    <dxf>
      <fill>
        <patternFill>
          <bgColor theme="1" tint="0.499984740745262"/>
        </patternFill>
      </fill>
    </dxf>
    <dxf>
      <font>
        <color rgb="FF3333FF"/>
      </font>
      <fill>
        <patternFill patternType="solid">
          <bgColor theme="0"/>
        </patternFill>
      </fill>
    </dxf>
    <dxf>
      <font>
        <color rgb="FF3333FF"/>
      </font>
      <fill>
        <patternFill patternType="solid">
          <bgColor theme="0"/>
        </patternFill>
      </fill>
    </dxf>
    <dxf>
      <fill>
        <patternFill>
          <bgColor theme="1" tint="0.499984740745262"/>
        </patternFill>
      </fill>
    </dxf>
    <dxf>
      <font>
        <color rgb="FF3333FF"/>
      </font>
      <fill>
        <patternFill patternType="solid">
          <bgColor theme="0"/>
        </patternFill>
      </fill>
    </dxf>
    <dxf>
      <font>
        <color rgb="FF3333FF"/>
      </font>
      <fill>
        <patternFill patternType="solid">
          <bgColor theme="0"/>
        </patternFill>
      </fill>
    </dxf>
    <dxf>
      <fill>
        <patternFill>
          <bgColor theme="1" tint="0.499984740745262"/>
        </patternFill>
      </fill>
    </dxf>
    <dxf>
      <font>
        <color rgb="FF3333FF"/>
      </font>
      <fill>
        <patternFill patternType="solid">
          <bgColor theme="0"/>
        </patternFill>
      </fill>
    </dxf>
    <dxf>
      <font>
        <color rgb="FF3333FF"/>
      </font>
      <fill>
        <patternFill patternType="solid">
          <bgColor theme="0"/>
        </patternFill>
      </fill>
    </dxf>
    <dxf>
      <fill>
        <patternFill>
          <bgColor theme="1" tint="0.499984740745262"/>
        </patternFill>
      </fill>
    </dxf>
    <dxf>
      <font>
        <color rgb="FF3333FF"/>
      </font>
      <fill>
        <patternFill patternType="solid">
          <bgColor theme="0"/>
        </patternFill>
      </fill>
    </dxf>
    <dxf>
      <font>
        <color rgb="FF3333FF"/>
      </font>
      <fill>
        <patternFill patternType="solid">
          <bgColor theme="0"/>
        </patternFill>
      </fill>
    </dxf>
    <dxf>
      <font>
        <color rgb="FF3333FF"/>
      </font>
      <fill>
        <patternFill patternType="solid">
          <bgColor theme="0"/>
        </patternFill>
      </fill>
    </dxf>
    <dxf>
      <font>
        <color rgb="FF3333FF"/>
      </font>
      <fill>
        <patternFill patternType="solid">
          <bgColor theme="0"/>
        </patternFill>
      </fill>
    </dxf>
    <dxf>
      <font>
        <color rgb="FF3333FF"/>
      </font>
      <fill>
        <patternFill patternType="solid">
          <bgColor theme="0"/>
        </patternFill>
      </fill>
    </dxf>
    <dxf>
      <font>
        <color rgb="FF3333FF"/>
      </font>
      <fill>
        <patternFill patternType="solid">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4" tint="0.7999816888943144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1" tint="0.499984740745262"/>
        </patternFill>
      </fill>
    </dxf>
    <dxf>
      <font>
        <color rgb="FF3333FF"/>
      </font>
      <fill>
        <patternFill patternType="solid">
          <bgColor theme="0"/>
        </patternFill>
      </fill>
    </dxf>
    <dxf>
      <fill>
        <patternFill>
          <bgColor theme="0"/>
        </patternFill>
      </fill>
    </dxf>
    <dxf>
      <fill>
        <patternFill>
          <bgColor theme="0"/>
        </patternFill>
      </fill>
    </dxf>
    <dxf>
      <font>
        <color rgb="FF3333FF"/>
      </font>
      <fill>
        <patternFill patternType="solid">
          <bgColor theme="0"/>
        </patternFill>
      </fill>
    </dxf>
    <dxf>
      <font>
        <color rgb="FF3333FF"/>
      </font>
      <fill>
        <patternFill patternType="solid">
          <bgColor theme="0"/>
        </patternFill>
      </fill>
    </dxf>
    <dxf>
      <font>
        <color rgb="FF3333FF"/>
      </font>
      <fill>
        <patternFill patternType="solid">
          <bgColor theme="0"/>
        </patternFill>
      </fill>
    </dxf>
    <dxf>
      <font>
        <color rgb="FF3333FF"/>
      </font>
      <fill>
        <patternFill patternType="solid">
          <bgColor theme="0"/>
        </patternFill>
      </fill>
    </dxf>
    <dxf>
      <font>
        <color rgb="FF3333FF"/>
      </font>
      <fill>
        <patternFill patternType="solid">
          <bgColor theme="0"/>
        </patternFill>
      </fill>
    </dxf>
    <dxf>
      <fill>
        <patternFill>
          <bgColor theme="1" tint="0.499984740745262"/>
        </patternFill>
      </fill>
    </dxf>
    <dxf>
      <fill>
        <patternFill>
          <bgColor theme="1" tint="0.499984740745262"/>
        </patternFill>
      </fill>
    </dxf>
    <dxf>
      <fill>
        <patternFill>
          <bgColor theme="4" tint="0.79998168889431442"/>
        </patternFill>
      </fill>
    </dxf>
    <dxf>
      <fill>
        <patternFill>
          <bgColor theme="0"/>
        </patternFill>
      </fill>
    </dxf>
    <dxf>
      <fill>
        <patternFill>
          <bgColor theme="1" tint="0.499984740745262"/>
        </patternFill>
      </fill>
    </dxf>
    <dxf>
      <fill>
        <patternFill>
          <bgColor theme="1" tint="0.499984740745262"/>
        </patternFill>
      </fill>
    </dxf>
    <dxf>
      <fill>
        <patternFill>
          <bgColor theme="0"/>
        </patternFill>
      </fill>
    </dxf>
    <dxf>
      <fill>
        <patternFill>
          <bgColor theme="4" tint="0.79998168889431442"/>
        </patternFill>
      </fill>
    </dxf>
    <dxf>
      <fill>
        <patternFill>
          <bgColor theme="4" tint="0.79998168889431442"/>
        </patternFill>
      </fill>
    </dxf>
    <dxf>
      <fill>
        <patternFill>
          <bgColor theme="0"/>
        </patternFill>
      </fill>
    </dxf>
    <dxf>
      <fill>
        <patternFill>
          <bgColor theme="0"/>
        </patternFill>
      </fill>
    </dxf>
    <dxf>
      <fill>
        <patternFill>
          <bgColor theme="0"/>
        </patternFill>
      </fill>
    </dxf>
    <dxf>
      <fill>
        <patternFill>
          <bgColor theme="4" tint="0.79998168889431442"/>
        </patternFill>
      </fill>
    </dxf>
    <dxf>
      <fill>
        <patternFill>
          <bgColor theme="4" tint="0.7999816888943144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4" tint="0.79998168889431442"/>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4" tint="0.79998168889431442"/>
        </patternFill>
      </fill>
    </dxf>
    <dxf>
      <fill>
        <patternFill>
          <bgColor theme="0"/>
        </patternFill>
      </fill>
    </dxf>
    <dxf>
      <fill>
        <patternFill>
          <bgColor theme="0"/>
        </patternFill>
      </fill>
    </dxf>
    <dxf>
      <fill>
        <patternFill>
          <bgColor theme="1" tint="0.499984740745262"/>
        </patternFill>
      </fill>
    </dxf>
    <dxf>
      <fill>
        <patternFill>
          <bgColor rgb="FFFFFF00"/>
        </patternFill>
      </fill>
    </dxf>
    <dxf>
      <fill>
        <patternFill>
          <bgColor theme="4" tint="0.79998168889431442"/>
        </patternFill>
      </fill>
    </dxf>
    <dxf>
      <fill>
        <patternFill>
          <bgColor theme="0"/>
        </patternFill>
      </fill>
    </dxf>
    <dxf>
      <fill>
        <patternFill>
          <bgColor theme="0"/>
        </patternFill>
      </fill>
    </dxf>
    <dxf>
      <fill>
        <patternFill>
          <bgColor theme="6"/>
        </patternFill>
      </fill>
    </dxf>
    <dxf>
      <fill>
        <patternFill>
          <bgColor theme="4" tint="0.79998168889431442"/>
        </patternFill>
      </fill>
    </dxf>
    <dxf>
      <fill>
        <patternFill>
          <bgColor theme="0"/>
        </patternFill>
      </fill>
    </dxf>
    <dxf>
      <fill>
        <patternFill>
          <bgColor theme="6"/>
        </patternFill>
      </fill>
    </dxf>
    <dxf>
      <fill>
        <patternFill>
          <bgColor theme="4" tint="0.79998168889431442"/>
        </patternFill>
      </fill>
    </dxf>
    <dxf>
      <fill>
        <patternFill>
          <bgColor theme="0"/>
        </patternFill>
      </fill>
    </dxf>
    <dxf>
      <fill>
        <patternFill>
          <bgColor theme="6"/>
        </patternFill>
      </fill>
    </dxf>
    <dxf>
      <fill>
        <patternFill>
          <bgColor theme="4" tint="0.79998168889431442"/>
        </patternFill>
      </fill>
    </dxf>
    <dxf>
      <fill>
        <patternFill>
          <bgColor theme="0"/>
        </patternFill>
      </fill>
    </dxf>
    <dxf>
      <font>
        <color rgb="FF3333FF"/>
      </font>
      <fill>
        <patternFill>
          <bgColor theme="0"/>
        </patternFill>
      </fill>
    </dxf>
    <dxf>
      <fill>
        <patternFill>
          <bgColor theme="0"/>
        </patternFill>
      </fill>
    </dxf>
    <dxf>
      <fill>
        <patternFill>
          <bgColor theme="1" tint="0.499984740745262"/>
        </patternFill>
      </fill>
    </dxf>
    <dxf>
      <fill>
        <patternFill>
          <bgColor theme="4" tint="0.79998168889431442"/>
        </patternFill>
      </fill>
    </dxf>
    <dxf>
      <fill>
        <patternFill>
          <bgColor theme="0"/>
        </patternFill>
      </fill>
    </dxf>
    <dxf>
      <font>
        <color rgb="FF3333FF"/>
      </font>
      <fill>
        <patternFill>
          <bgColor theme="0"/>
        </patternFill>
      </fill>
    </dxf>
    <dxf>
      <fill>
        <patternFill>
          <bgColor theme="0"/>
        </patternFill>
      </fill>
    </dxf>
    <dxf>
      <fill>
        <patternFill>
          <bgColor theme="1" tint="0.499984740745262"/>
        </patternFill>
      </fill>
    </dxf>
    <dxf>
      <fill>
        <patternFill>
          <bgColor theme="4" tint="0.79998168889431442"/>
        </patternFill>
      </fill>
    </dxf>
    <dxf>
      <fill>
        <patternFill>
          <bgColor theme="0"/>
        </patternFill>
      </fill>
    </dxf>
    <dxf>
      <font>
        <color rgb="FF3333FF"/>
      </font>
      <fill>
        <patternFill>
          <bgColor theme="0"/>
        </patternFill>
      </fill>
    </dxf>
    <dxf>
      <fill>
        <patternFill>
          <bgColor theme="0"/>
        </patternFill>
      </fill>
    </dxf>
    <dxf>
      <fill>
        <patternFill>
          <bgColor theme="5" tint="0.59996337778862885"/>
        </patternFill>
      </fill>
    </dxf>
    <dxf>
      <fill>
        <patternFill>
          <bgColor theme="5" tint="0.59996337778862885"/>
        </patternFill>
      </fill>
    </dxf>
    <dxf>
      <fill>
        <patternFill>
          <bgColor theme="1" tint="0.499984740745262"/>
        </patternFill>
      </fill>
    </dxf>
    <dxf>
      <fill>
        <patternFill>
          <bgColor theme="4" tint="0.79998168889431442"/>
        </patternFill>
      </fill>
    </dxf>
    <dxf>
      <fill>
        <patternFill>
          <bgColor theme="5" tint="0.5999633777886288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patternFill>
      </fill>
    </dxf>
    <dxf>
      <font>
        <color rgb="FF3333FF"/>
      </font>
      <fill>
        <patternFill patternType="solid">
          <bgColor theme="0"/>
        </patternFill>
      </fill>
    </dxf>
    <dxf>
      <font>
        <color rgb="FF3333FF"/>
      </font>
      <fill>
        <patternFill patternType="solid">
          <bgColor theme="0"/>
        </patternFill>
      </fill>
    </dxf>
    <dxf>
      <fill>
        <patternFill>
          <bgColor theme="0"/>
        </patternFill>
      </fill>
    </dxf>
    <dxf>
      <fill>
        <patternFill>
          <bgColor theme="0"/>
        </patternFill>
      </fill>
    </dxf>
    <dxf>
      <fill>
        <patternFill>
          <bgColor theme="0"/>
        </patternFill>
      </fill>
    </dxf>
    <dxf>
      <font>
        <color rgb="FF3333FF"/>
      </font>
      <fill>
        <patternFill patternType="solid">
          <bgColor theme="0"/>
        </patternFill>
      </fill>
    </dxf>
    <dxf>
      <font>
        <color rgb="FF3333FF"/>
      </font>
      <fill>
        <patternFill patternType="solid">
          <bgColor theme="0"/>
        </patternFill>
      </fill>
    </dxf>
    <dxf>
      <font>
        <color rgb="FF3333FF"/>
      </font>
      <fill>
        <patternFill patternType="solid">
          <bgColor theme="0"/>
        </patternFill>
      </fill>
    </dxf>
    <dxf>
      <fill>
        <patternFill>
          <bgColor theme="0"/>
        </patternFill>
      </fill>
    </dxf>
    <dxf>
      <font>
        <color rgb="FF3333FF"/>
      </font>
      <fill>
        <patternFill patternType="solid">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4" tint="0.79998168889431442"/>
        </patternFill>
      </fill>
    </dxf>
    <dxf>
      <fill>
        <patternFill>
          <bgColor theme="0"/>
        </patternFill>
      </fill>
    </dxf>
    <dxf>
      <fill>
        <patternFill>
          <bgColor theme="4" tint="0.79998168889431442"/>
        </patternFill>
      </fill>
    </dxf>
    <dxf>
      <fill>
        <patternFill>
          <bgColor theme="0"/>
        </patternFill>
      </fill>
    </dxf>
    <dxf>
      <fill>
        <patternFill>
          <bgColor theme="4" tint="0.79998168889431442"/>
        </patternFill>
      </fill>
    </dxf>
    <dxf>
      <fill>
        <patternFill>
          <bgColor theme="0"/>
        </patternFill>
      </fill>
    </dxf>
    <dxf>
      <fill>
        <patternFill>
          <bgColor theme="4" tint="0.79998168889431442"/>
        </patternFill>
      </fill>
    </dxf>
    <dxf>
      <fill>
        <patternFill>
          <bgColor theme="0"/>
        </patternFill>
      </fill>
    </dxf>
    <dxf>
      <fill>
        <patternFill>
          <bgColor theme="4" tint="0.7999816888943144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rgb="FF3333FF"/>
      </font>
      <fill>
        <patternFill patternType="solid">
          <bgColor theme="0"/>
        </patternFill>
      </fill>
    </dxf>
    <dxf>
      <font>
        <color rgb="FF3333FF"/>
      </font>
      <fill>
        <patternFill patternType="solid">
          <bgColor theme="0"/>
        </patternFill>
      </fill>
    </dxf>
    <dxf>
      <font>
        <color rgb="FF3333FF"/>
      </font>
      <fill>
        <patternFill patternType="solid">
          <bgColor theme="0"/>
        </patternFill>
      </fill>
    </dxf>
    <dxf>
      <font>
        <color rgb="FF3333FF"/>
      </font>
      <fill>
        <patternFill patternType="solid">
          <bgColor theme="0"/>
        </patternFill>
      </fill>
    </dxf>
    <dxf>
      <font>
        <color rgb="FF3333FF"/>
      </font>
      <fill>
        <patternFill patternType="solid">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499984740745262"/>
        </patternFill>
      </fill>
    </dxf>
    <dxf>
      <fill>
        <patternFill>
          <bgColor theme="1" tint="0.499984740745262"/>
        </patternFill>
      </fill>
    </dxf>
    <dxf>
      <font>
        <color rgb="FF3333FF"/>
      </font>
      <fill>
        <patternFill patternType="solid">
          <bgColor theme="0"/>
        </patternFill>
      </fill>
    </dxf>
    <dxf>
      <font>
        <color rgb="FF3333FF"/>
      </font>
      <fill>
        <patternFill patternType="solid">
          <bgColor theme="0"/>
        </patternFill>
      </fill>
    </dxf>
    <dxf>
      <fill>
        <patternFill>
          <bgColor theme="4" tint="0.79998168889431442"/>
        </patternFill>
      </fill>
    </dxf>
    <dxf>
      <fill>
        <patternFill>
          <bgColor theme="0"/>
        </patternFill>
      </fill>
    </dxf>
    <dxf>
      <font>
        <color rgb="FF3333FF"/>
      </font>
      <fill>
        <patternFill patternType="solid">
          <bgColor theme="0"/>
        </patternFill>
      </fill>
    </dxf>
  </dxfs>
  <tableStyles count="0" defaultTableStyle="TableStyleMedium2"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67235</xdr:colOff>
      <xdr:row>0</xdr:row>
      <xdr:rowOff>0</xdr:rowOff>
    </xdr:from>
    <xdr:to>
      <xdr:col>52</xdr:col>
      <xdr:colOff>190500</xdr:colOff>
      <xdr:row>3</xdr:row>
      <xdr:rowOff>134470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67235" y="0"/>
          <a:ext cx="10611971" cy="638735"/>
        </a:xfrm>
        <a:prstGeom prst="rect">
          <a:avLst/>
        </a:prstGeom>
        <a:solidFill>
          <a:srgbClr val="FFFFE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＜ご注意＞専用サーバー変更申込書は</a:t>
          </a:r>
          <a:r>
            <a:rPr kumimoji="1" lang="en-US" altLang="ja-JP" sz="1100">
              <a:solidFill>
                <a:sysClr val="windowText" lastClr="000000"/>
              </a:solidFill>
            </a:rPr>
            <a:t>5</a:t>
          </a:r>
          <a:r>
            <a:rPr kumimoji="1" lang="ja-JP" altLang="en-US" sz="1100">
              <a:solidFill>
                <a:sysClr val="windowText" lastClr="000000"/>
              </a:solidFill>
            </a:rPr>
            <a:t>枚一綴りとなっております。</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記入例</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シートもご参考の上、ご記入ください。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お申し込み内容</a:t>
          </a:r>
          <a:r>
            <a:rPr kumimoji="1" lang="ja-JP" altLang="ja-JP" sz="1100">
              <a:solidFill>
                <a:sysClr val="windowText" lastClr="000000"/>
              </a:solidFill>
              <a:effectLst/>
              <a:latin typeface="+mn-lt"/>
              <a:ea typeface="+mn-ea"/>
              <a:cs typeface="+mn-cs"/>
            </a:rPr>
            <a:t>によ</a:t>
          </a:r>
          <a:r>
            <a:rPr kumimoji="1" lang="ja-JP" altLang="en-US" sz="1100">
              <a:solidFill>
                <a:sysClr val="windowText" lastClr="000000"/>
              </a:solidFill>
              <a:effectLst/>
              <a:latin typeface="+mn-lt"/>
              <a:ea typeface="+mn-ea"/>
              <a:cs typeface="+mn-cs"/>
            </a:rPr>
            <a:t>って記入</a:t>
          </a:r>
          <a:r>
            <a:rPr kumimoji="1" lang="ja-JP" altLang="ja-JP" sz="1100">
              <a:solidFill>
                <a:sysClr val="windowText" lastClr="000000"/>
              </a:solidFill>
              <a:effectLst/>
              <a:latin typeface="+mn-lt"/>
              <a:ea typeface="+mn-ea"/>
              <a:cs typeface="+mn-cs"/>
            </a:rPr>
            <a:t>不要な項目はグレーアウトしますので</a:t>
          </a:r>
          <a:r>
            <a:rPr kumimoji="1" lang="ja-JP" altLang="en-US" sz="1100">
              <a:solidFill>
                <a:sysClr val="windowText" lastClr="000000"/>
              </a:solidFill>
              <a:effectLst/>
              <a:latin typeface="+mn-lt"/>
              <a:ea typeface="+mn-ea"/>
              <a:cs typeface="+mn-cs"/>
            </a:rPr>
            <a:t>、グレーアウトした項目についてはご記入不要です。</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記入にあたりご不明な点は、申請書最下部に記載の「</a:t>
          </a:r>
          <a:r>
            <a:rPr kumimoji="1" lang="en-US" altLang="ja-JP" sz="1100">
              <a:solidFill>
                <a:sysClr val="windowText" lastClr="000000"/>
              </a:solidFill>
              <a:effectLst/>
              <a:latin typeface="+mn-lt"/>
              <a:ea typeface="+mn-ea"/>
              <a:cs typeface="+mn-cs"/>
            </a:rPr>
            <a:t>WebARENA</a:t>
          </a:r>
          <a:r>
            <a:rPr kumimoji="1" lang="ja-JP" altLang="en-US" sz="1100">
              <a:solidFill>
                <a:sysClr val="windowText" lastClr="000000"/>
              </a:solidFill>
              <a:effectLst/>
              <a:latin typeface="+mn-lt"/>
              <a:ea typeface="+mn-ea"/>
              <a:cs typeface="+mn-cs"/>
            </a:rPr>
            <a:t>専用サーバーサービス　営業サポート」までお問い合わせください。</a:t>
          </a:r>
          <a:endParaRPr kumimoji="1" lang="ja-JP" altLang="en-US" sz="1100">
            <a:solidFill>
              <a:sysClr val="windowText" lastClr="000000"/>
            </a:solidFill>
          </a:endParaRPr>
        </a:p>
      </xdr:txBody>
    </xdr:sp>
    <xdr:clientData/>
  </xdr:twoCellAnchor>
  <xdr:twoCellAnchor>
    <xdr:from>
      <xdr:col>44</xdr:col>
      <xdr:colOff>195992</xdr:colOff>
      <xdr:row>11</xdr:row>
      <xdr:rowOff>83932</xdr:rowOff>
    </xdr:from>
    <xdr:to>
      <xdr:col>51</xdr:col>
      <xdr:colOff>95250</xdr:colOff>
      <xdr:row>18</xdr:row>
      <xdr:rowOff>106745</xdr:rowOff>
    </xdr:to>
    <xdr:sp macro="" textlink="">
      <xdr:nvSpPr>
        <xdr:cNvPr id="5" name="円/楕円 4">
          <a:extLst>
            <a:ext uri="{FF2B5EF4-FFF2-40B4-BE49-F238E27FC236}">
              <a16:creationId xmlns:a16="http://schemas.microsoft.com/office/drawing/2014/main" id="{00000000-0008-0000-0000-000005000000}"/>
            </a:ext>
          </a:extLst>
        </xdr:cNvPr>
        <xdr:cNvSpPr/>
      </xdr:nvSpPr>
      <xdr:spPr>
        <a:xfrm>
          <a:off x="8943752" y="2011792"/>
          <a:ext cx="1286098" cy="1249633"/>
        </a:xfrm>
        <a:prstGeom prst="ellipse">
          <a:avLst/>
        </a:prstGeom>
        <a:noFill/>
        <a:ln w="12700">
          <a:solidFill>
            <a:schemeClr val="bg1">
              <a:lumMod val="75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45</xdr:col>
      <xdr:colOff>11207</xdr:colOff>
      <xdr:row>7</xdr:row>
      <xdr:rowOff>89647</xdr:rowOff>
    </xdr:from>
    <xdr:to>
      <xdr:col>50</xdr:col>
      <xdr:colOff>190678</xdr:colOff>
      <xdr:row>14</xdr:row>
      <xdr:rowOff>101030</xdr:rowOff>
    </xdr:to>
    <xdr:sp macro="" textlink="">
      <xdr:nvSpPr>
        <xdr:cNvPr id="3" name="円/楕円 2">
          <a:extLst>
            <a:ext uri="{FF2B5EF4-FFF2-40B4-BE49-F238E27FC236}">
              <a16:creationId xmlns:a16="http://schemas.microsoft.com/office/drawing/2014/main" id="{00000000-0008-0000-0100-000003000000}"/>
            </a:ext>
          </a:extLst>
        </xdr:cNvPr>
        <xdr:cNvSpPr/>
      </xdr:nvSpPr>
      <xdr:spPr>
        <a:xfrm>
          <a:off x="9012332" y="1975597"/>
          <a:ext cx="1179596" cy="1211533"/>
        </a:xfrm>
        <a:prstGeom prst="ellipse">
          <a:avLst/>
        </a:prstGeom>
        <a:noFill/>
        <a:ln w="12700">
          <a:solidFill>
            <a:schemeClr val="bg1">
              <a:lumMod val="75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95251</xdr:colOff>
      <xdr:row>0</xdr:row>
      <xdr:rowOff>68036</xdr:rowOff>
    </xdr:from>
    <xdr:to>
      <xdr:col>51</xdr:col>
      <xdr:colOff>203948</xdr:colOff>
      <xdr:row>3</xdr:row>
      <xdr:rowOff>79722</xdr:rowOff>
    </xdr:to>
    <xdr:sp macro="" textlink="">
      <xdr:nvSpPr>
        <xdr:cNvPr id="5" name="角丸四角形 4">
          <a:extLst>
            <a:ext uri="{FF2B5EF4-FFF2-40B4-BE49-F238E27FC236}">
              <a16:creationId xmlns:a16="http://schemas.microsoft.com/office/drawing/2014/main" id="{00000000-0008-0000-0100-000005000000}"/>
            </a:ext>
          </a:extLst>
        </xdr:cNvPr>
        <xdr:cNvSpPr/>
      </xdr:nvSpPr>
      <xdr:spPr>
        <a:xfrm>
          <a:off x="9075965" y="775607"/>
          <a:ext cx="1537447" cy="54236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2800"/>
            <a:t>記入例</a:t>
          </a:r>
        </a:p>
      </xdr:txBody>
    </xdr:sp>
    <xdr:clientData/>
  </xdr:twoCellAnchor>
  <xdr:twoCellAnchor>
    <xdr:from>
      <xdr:col>44</xdr:col>
      <xdr:colOff>68036</xdr:colOff>
      <xdr:row>70</xdr:row>
      <xdr:rowOff>122464</xdr:rowOff>
    </xdr:from>
    <xdr:to>
      <xdr:col>51</xdr:col>
      <xdr:colOff>176733</xdr:colOff>
      <xdr:row>73</xdr:row>
      <xdr:rowOff>134151</xdr:rowOff>
    </xdr:to>
    <xdr:sp macro="" textlink="">
      <xdr:nvSpPr>
        <xdr:cNvPr id="6" name="角丸四角形 5">
          <a:extLst>
            <a:ext uri="{FF2B5EF4-FFF2-40B4-BE49-F238E27FC236}">
              <a16:creationId xmlns:a16="http://schemas.microsoft.com/office/drawing/2014/main" id="{00000000-0008-0000-0100-000006000000}"/>
            </a:ext>
          </a:extLst>
        </xdr:cNvPr>
        <xdr:cNvSpPr/>
      </xdr:nvSpPr>
      <xdr:spPr>
        <a:xfrm>
          <a:off x="9048750" y="11797393"/>
          <a:ext cx="1537447" cy="54236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2800"/>
            <a:t>記入例</a:t>
          </a:r>
        </a:p>
      </xdr:txBody>
    </xdr:sp>
    <xdr:clientData/>
  </xdr:twoCellAnchor>
  <xdr:twoCellAnchor>
    <xdr:from>
      <xdr:col>44</xdr:col>
      <xdr:colOff>108858</xdr:colOff>
      <xdr:row>148</xdr:row>
      <xdr:rowOff>95249</xdr:rowOff>
    </xdr:from>
    <xdr:to>
      <xdr:col>52</xdr:col>
      <xdr:colOff>13448</xdr:colOff>
      <xdr:row>151</xdr:row>
      <xdr:rowOff>106936</xdr:rowOff>
    </xdr:to>
    <xdr:sp macro="" textlink="">
      <xdr:nvSpPr>
        <xdr:cNvPr id="7" name="角丸四角形 6">
          <a:extLst>
            <a:ext uri="{FF2B5EF4-FFF2-40B4-BE49-F238E27FC236}">
              <a16:creationId xmlns:a16="http://schemas.microsoft.com/office/drawing/2014/main" id="{00000000-0008-0000-0100-000007000000}"/>
            </a:ext>
          </a:extLst>
        </xdr:cNvPr>
        <xdr:cNvSpPr/>
      </xdr:nvSpPr>
      <xdr:spPr>
        <a:xfrm>
          <a:off x="9089572" y="25690285"/>
          <a:ext cx="1537447" cy="54236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2800"/>
            <a:t>記入例</a:t>
          </a:r>
        </a:p>
      </xdr:txBody>
    </xdr:sp>
    <xdr:clientData/>
  </xdr:twoCellAnchor>
  <xdr:twoCellAnchor>
    <xdr:from>
      <xdr:col>44</xdr:col>
      <xdr:colOff>95251</xdr:colOff>
      <xdr:row>233</xdr:row>
      <xdr:rowOff>95250</xdr:rowOff>
    </xdr:from>
    <xdr:to>
      <xdr:col>51</xdr:col>
      <xdr:colOff>203948</xdr:colOff>
      <xdr:row>236</xdr:row>
      <xdr:rowOff>106937</xdr:rowOff>
    </xdr:to>
    <xdr:sp macro="" textlink="">
      <xdr:nvSpPr>
        <xdr:cNvPr id="8" name="角丸四角形 7">
          <a:extLst>
            <a:ext uri="{FF2B5EF4-FFF2-40B4-BE49-F238E27FC236}">
              <a16:creationId xmlns:a16="http://schemas.microsoft.com/office/drawing/2014/main" id="{00000000-0008-0000-0100-000008000000}"/>
            </a:ext>
          </a:extLst>
        </xdr:cNvPr>
        <xdr:cNvSpPr/>
      </xdr:nvSpPr>
      <xdr:spPr>
        <a:xfrm>
          <a:off x="9075965" y="38821179"/>
          <a:ext cx="1537447" cy="54236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2800"/>
            <a:t>記入例</a:t>
          </a:r>
        </a:p>
      </xdr:txBody>
    </xdr:sp>
    <xdr:clientData/>
  </xdr:twoCellAnchor>
  <xdr:twoCellAnchor>
    <xdr:from>
      <xdr:col>44</xdr:col>
      <xdr:colOff>122465</xdr:colOff>
      <xdr:row>315</xdr:row>
      <xdr:rowOff>95250</xdr:rowOff>
    </xdr:from>
    <xdr:to>
      <xdr:col>52</xdr:col>
      <xdr:colOff>27055</xdr:colOff>
      <xdr:row>318</xdr:row>
      <xdr:rowOff>106936</xdr:rowOff>
    </xdr:to>
    <xdr:sp macro="" textlink="">
      <xdr:nvSpPr>
        <xdr:cNvPr id="9" name="角丸四角形 8">
          <a:extLst>
            <a:ext uri="{FF2B5EF4-FFF2-40B4-BE49-F238E27FC236}">
              <a16:creationId xmlns:a16="http://schemas.microsoft.com/office/drawing/2014/main" id="{00000000-0008-0000-0100-000009000000}"/>
            </a:ext>
          </a:extLst>
        </xdr:cNvPr>
        <xdr:cNvSpPr/>
      </xdr:nvSpPr>
      <xdr:spPr>
        <a:xfrm>
          <a:off x="9103179" y="53149500"/>
          <a:ext cx="1537447" cy="54236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2800"/>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39997558519241921"/>
    <pageSetUpPr fitToPage="1"/>
  </sheetPr>
  <dimension ref="A5:BC386"/>
  <sheetViews>
    <sheetView tabSelected="1" view="pageBreakPreview" zoomScale="85" zoomScaleNormal="55" zoomScaleSheetLayoutView="85" workbookViewId="0">
      <selection activeCell="P13" sqref="P13:AQ14"/>
    </sheetView>
  </sheetViews>
  <sheetFormatPr defaultColWidth="2.625" defaultRowHeight="13.5" x14ac:dyDescent="0.15"/>
  <cols>
    <col min="1" max="1" width="2.625" style="1"/>
    <col min="2" max="12" width="2.625" style="5"/>
    <col min="13" max="13" width="3" style="5" bestFit="1" customWidth="1"/>
    <col min="14" max="83" width="2.625" style="5"/>
    <col min="84" max="84" width="6.875" style="5" bestFit="1" customWidth="1"/>
    <col min="85" max="16384" width="2.625" style="5"/>
  </cols>
  <sheetData>
    <row r="5" spans="1:53" x14ac:dyDescent="0.15">
      <c r="A5" s="360" t="s">
        <v>301</v>
      </c>
      <c r="B5" s="360"/>
      <c r="C5" s="360"/>
      <c r="D5" s="360"/>
      <c r="E5" s="360"/>
      <c r="F5" s="360"/>
      <c r="G5" s="360"/>
      <c r="H5" s="360"/>
      <c r="I5" s="360"/>
      <c r="J5" s="360"/>
      <c r="K5" s="360"/>
      <c r="L5" s="360"/>
      <c r="M5" s="360"/>
      <c r="N5" s="360"/>
      <c r="O5" s="360"/>
      <c r="P5" s="360"/>
      <c r="Q5" s="360"/>
      <c r="R5" s="360"/>
      <c r="S5" s="360"/>
      <c r="T5" s="360"/>
      <c r="U5" s="360"/>
      <c r="V5" s="360"/>
      <c r="W5" s="360"/>
      <c r="X5" s="360"/>
      <c r="Y5" s="360"/>
      <c r="Z5" s="360"/>
      <c r="AA5" s="360"/>
      <c r="AB5" s="360"/>
      <c r="AC5" s="360"/>
      <c r="AD5" s="360"/>
      <c r="AE5" s="360"/>
      <c r="AF5" s="360"/>
      <c r="AG5" s="360"/>
      <c r="AH5" s="360"/>
      <c r="AI5" s="360"/>
      <c r="AJ5" s="360"/>
      <c r="AK5" s="360"/>
      <c r="AL5" s="360"/>
      <c r="AM5" s="360"/>
      <c r="AN5" s="360"/>
      <c r="AO5" s="360"/>
      <c r="AP5" s="360"/>
      <c r="AQ5" s="360"/>
      <c r="AR5" s="360"/>
      <c r="AS5" s="360"/>
      <c r="AT5" s="360"/>
      <c r="AU5" s="360"/>
      <c r="AV5" s="360"/>
      <c r="AW5" s="360"/>
      <c r="AX5" s="360"/>
      <c r="AY5" s="360"/>
      <c r="AZ5" s="360"/>
      <c r="BA5" s="360"/>
    </row>
    <row r="6" spans="1:53" x14ac:dyDescent="0.15">
      <c r="A6" s="360"/>
      <c r="B6" s="360"/>
      <c r="C6" s="360"/>
      <c r="D6" s="360"/>
      <c r="E6" s="360"/>
      <c r="F6" s="360"/>
      <c r="G6" s="360"/>
      <c r="H6" s="360"/>
      <c r="I6" s="360"/>
      <c r="J6" s="360"/>
      <c r="K6" s="360"/>
      <c r="L6" s="360"/>
      <c r="M6" s="360"/>
      <c r="N6" s="360"/>
      <c r="O6" s="360"/>
      <c r="P6" s="360"/>
      <c r="Q6" s="360"/>
      <c r="R6" s="360"/>
      <c r="S6" s="360"/>
      <c r="T6" s="360"/>
      <c r="U6" s="360"/>
      <c r="V6" s="360"/>
      <c r="W6" s="360"/>
      <c r="X6" s="360"/>
      <c r="Y6" s="360"/>
      <c r="Z6" s="360"/>
      <c r="AA6" s="360"/>
      <c r="AB6" s="360"/>
      <c r="AC6" s="360"/>
      <c r="AD6" s="360"/>
      <c r="AE6" s="360"/>
      <c r="AF6" s="360"/>
      <c r="AG6" s="360"/>
      <c r="AH6" s="360"/>
      <c r="AI6" s="360"/>
      <c r="AJ6" s="360"/>
      <c r="AK6" s="360"/>
      <c r="AL6" s="360"/>
      <c r="AM6" s="360"/>
      <c r="AN6" s="360"/>
      <c r="AO6" s="360"/>
      <c r="AP6" s="360"/>
      <c r="AQ6" s="360"/>
      <c r="AR6" s="360"/>
      <c r="AS6" s="360"/>
      <c r="AT6" s="360"/>
      <c r="AU6" s="360"/>
      <c r="AV6" s="360"/>
      <c r="AW6" s="360"/>
      <c r="AX6" s="360"/>
      <c r="AY6" s="360"/>
      <c r="AZ6" s="360"/>
      <c r="BA6" s="360"/>
    </row>
    <row r="7" spans="1:53" x14ac:dyDescent="0.15">
      <c r="B7" s="514" t="s">
        <v>0</v>
      </c>
      <c r="C7" s="514"/>
      <c r="D7" s="514"/>
      <c r="E7" s="514"/>
      <c r="F7" s="514"/>
      <c r="G7" s="514"/>
      <c r="H7" s="514"/>
      <c r="I7" s="514"/>
      <c r="J7" s="514"/>
      <c r="K7" s="514"/>
      <c r="L7" s="514"/>
      <c r="M7" s="514"/>
      <c r="N7" s="514"/>
      <c r="O7" s="514"/>
      <c r="P7" s="514"/>
      <c r="Q7" s="514"/>
      <c r="R7" s="514"/>
      <c r="S7" s="514"/>
      <c r="T7" s="514"/>
      <c r="U7" s="514"/>
      <c r="V7" s="514"/>
      <c r="W7" s="514"/>
      <c r="X7" s="514"/>
      <c r="Y7" s="514"/>
      <c r="Z7" s="514"/>
      <c r="AA7" s="514"/>
      <c r="AB7" s="514"/>
      <c r="AC7" s="514"/>
      <c r="AD7" s="514"/>
      <c r="AE7" s="514"/>
      <c r="AF7" s="514"/>
      <c r="AG7" s="514"/>
      <c r="AH7" s="514"/>
      <c r="AI7" s="514"/>
      <c r="AJ7" s="514"/>
      <c r="AK7" s="514"/>
      <c r="AL7" s="514"/>
      <c r="AM7" s="514"/>
      <c r="AN7" s="514"/>
      <c r="AO7" s="514"/>
      <c r="AP7" s="514"/>
      <c r="AQ7" s="514"/>
      <c r="AR7" s="514"/>
      <c r="AS7" s="514"/>
      <c r="AT7" s="514"/>
      <c r="AU7" s="514"/>
      <c r="AV7" s="514"/>
      <c r="AW7" s="514"/>
      <c r="AX7" s="514"/>
      <c r="AY7" s="514"/>
      <c r="AZ7" s="514"/>
      <c r="BA7" s="1"/>
    </row>
    <row r="8" spans="1:53" x14ac:dyDescent="0.15">
      <c r="B8" s="260" t="s">
        <v>759</v>
      </c>
      <c r="C8" s="259"/>
      <c r="D8" s="259"/>
      <c r="E8" s="259"/>
      <c r="F8" s="259"/>
      <c r="G8" s="259"/>
      <c r="H8" s="259"/>
      <c r="I8" s="259"/>
      <c r="J8" s="259"/>
      <c r="K8" s="259"/>
      <c r="L8" s="259"/>
      <c r="M8" s="259"/>
      <c r="N8" s="259"/>
      <c r="O8" s="259"/>
      <c r="P8" s="259"/>
      <c r="Q8" s="259"/>
      <c r="R8" s="259"/>
      <c r="S8" s="259"/>
      <c r="T8" s="259"/>
      <c r="U8" s="259"/>
      <c r="V8" s="259"/>
      <c r="W8" s="259"/>
      <c r="X8" s="259"/>
      <c r="Y8" s="259"/>
      <c r="Z8" s="259"/>
      <c r="AA8" s="259"/>
      <c r="AB8" s="259"/>
      <c r="AC8" s="259"/>
      <c r="AD8" s="259"/>
      <c r="AE8" s="259"/>
      <c r="AF8" s="259"/>
      <c r="AG8" s="259"/>
      <c r="AH8" s="259"/>
      <c r="AI8" s="259"/>
      <c r="AJ8" s="259"/>
      <c r="AK8" s="259"/>
      <c r="AL8" s="259"/>
      <c r="AM8" s="259"/>
      <c r="AN8" s="259"/>
      <c r="AO8" s="259"/>
      <c r="AP8" s="259"/>
      <c r="AQ8" s="259"/>
      <c r="AR8" s="259"/>
      <c r="AS8" s="259"/>
      <c r="AT8" s="259"/>
      <c r="AU8" s="259"/>
      <c r="AV8" s="259"/>
      <c r="AW8" s="259"/>
      <c r="AX8" s="259"/>
      <c r="AY8" s="259"/>
      <c r="AZ8" s="259"/>
      <c r="BA8" s="1"/>
    </row>
    <row r="9" spans="1:53" x14ac:dyDescent="0.15">
      <c r="B9" s="260" t="s">
        <v>760</v>
      </c>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row>
    <row r="10" spans="1:53" x14ac:dyDescent="0.15">
      <c r="B10" s="9" t="s">
        <v>1</v>
      </c>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3" t="str">
        <f>IF(M10="■","]","")</f>
        <v/>
      </c>
      <c r="AS10" s="1"/>
      <c r="AT10" s="1"/>
      <c r="AU10" s="1"/>
      <c r="AV10" s="1"/>
      <c r="AW10" s="1"/>
      <c r="AX10" s="1"/>
      <c r="AY10" s="1"/>
      <c r="AZ10" s="1"/>
      <c r="BA10" s="1"/>
    </row>
    <row r="11" spans="1:53" x14ac:dyDescent="0.15">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row>
    <row r="12" spans="1:53" ht="13.5" customHeight="1" x14ac:dyDescent="0.15">
      <c r="B12" s="10" t="s">
        <v>2</v>
      </c>
      <c r="C12" s="11" t="s">
        <v>3</v>
      </c>
      <c r="D12" s="11"/>
      <c r="E12" s="11"/>
      <c r="F12" s="11"/>
      <c r="G12" s="11"/>
      <c r="H12" s="11"/>
      <c r="I12" s="12"/>
      <c r="J12" s="11"/>
      <c r="K12" s="537"/>
      <c r="L12" s="537"/>
      <c r="M12" s="537"/>
      <c r="N12" s="537"/>
      <c r="O12" s="11" t="s">
        <v>97</v>
      </c>
      <c r="P12" s="11"/>
      <c r="Q12" s="537"/>
      <c r="R12" s="537"/>
      <c r="S12" s="11" t="s">
        <v>98</v>
      </c>
      <c r="T12" s="11"/>
      <c r="U12" s="537"/>
      <c r="V12" s="537"/>
      <c r="W12" s="11" t="s">
        <v>99</v>
      </c>
      <c r="X12" s="11"/>
      <c r="Y12" s="10" t="s">
        <v>6</v>
      </c>
      <c r="Z12" s="11"/>
      <c r="AA12" s="11" t="s">
        <v>380</v>
      </c>
      <c r="AB12" s="11"/>
      <c r="AC12" s="11"/>
      <c r="AD12" s="11"/>
      <c r="AE12" s="11"/>
      <c r="AF12" s="537"/>
      <c r="AG12" s="537"/>
      <c r="AH12" s="537"/>
      <c r="AI12" s="537"/>
      <c r="AJ12" s="11" t="s">
        <v>97</v>
      </c>
      <c r="AK12" s="11"/>
      <c r="AL12" s="537"/>
      <c r="AM12" s="537"/>
      <c r="AN12" s="11" t="s">
        <v>98</v>
      </c>
      <c r="AO12" s="11"/>
      <c r="AP12" s="537"/>
      <c r="AQ12" s="537"/>
      <c r="AR12" s="11" t="s">
        <v>99</v>
      </c>
      <c r="AS12" s="515" t="s">
        <v>101</v>
      </c>
      <c r="AT12" s="516"/>
      <c r="AU12" s="516"/>
      <c r="AV12" s="516"/>
      <c r="AW12" s="516"/>
      <c r="AX12" s="516"/>
      <c r="AY12" s="516"/>
      <c r="AZ12" s="517"/>
      <c r="BA12" s="1"/>
    </row>
    <row r="13" spans="1:53" x14ac:dyDescent="0.15">
      <c r="B13" s="14" t="s">
        <v>4</v>
      </c>
      <c r="C13" s="15" t="s">
        <v>5</v>
      </c>
      <c r="D13" s="15"/>
      <c r="E13" s="15"/>
      <c r="F13" s="15"/>
      <c r="G13" s="15"/>
      <c r="H13" s="15"/>
      <c r="I13" s="16"/>
      <c r="J13" s="14"/>
      <c r="K13" s="15" t="s">
        <v>7</v>
      </c>
      <c r="L13" s="15"/>
      <c r="M13" s="15"/>
      <c r="N13" s="27"/>
      <c r="O13" s="15"/>
      <c r="P13" s="541"/>
      <c r="Q13" s="541"/>
      <c r="R13" s="541"/>
      <c r="S13" s="541"/>
      <c r="T13" s="541"/>
      <c r="U13" s="541"/>
      <c r="V13" s="541"/>
      <c r="W13" s="541"/>
      <c r="X13" s="541"/>
      <c r="Y13" s="541"/>
      <c r="Z13" s="541"/>
      <c r="AA13" s="541"/>
      <c r="AB13" s="541"/>
      <c r="AC13" s="541"/>
      <c r="AD13" s="541"/>
      <c r="AE13" s="541"/>
      <c r="AF13" s="541"/>
      <c r="AG13" s="541"/>
      <c r="AH13" s="541"/>
      <c r="AI13" s="541"/>
      <c r="AJ13" s="541"/>
      <c r="AK13" s="541"/>
      <c r="AL13" s="541"/>
      <c r="AM13" s="541"/>
      <c r="AN13" s="541"/>
      <c r="AO13" s="541"/>
      <c r="AP13" s="541"/>
      <c r="AQ13" s="541"/>
      <c r="AR13" s="16"/>
      <c r="AS13" s="518"/>
      <c r="AT13" s="519"/>
      <c r="AU13" s="519"/>
      <c r="AV13" s="519"/>
      <c r="AW13" s="519"/>
      <c r="AX13" s="519"/>
      <c r="AY13" s="519"/>
      <c r="AZ13" s="520"/>
      <c r="BA13" s="1"/>
    </row>
    <row r="14" spans="1:53" x14ac:dyDescent="0.15">
      <c r="B14" s="2"/>
      <c r="C14" s="1" t="s">
        <v>54</v>
      </c>
      <c r="D14" s="1"/>
      <c r="E14" s="1"/>
      <c r="F14" s="1"/>
      <c r="G14" s="1"/>
      <c r="H14" s="1"/>
      <c r="I14" s="4"/>
      <c r="J14" s="21"/>
      <c r="K14" s="22"/>
      <c r="L14" s="22"/>
      <c r="M14" s="22"/>
      <c r="N14" s="34"/>
      <c r="O14" s="22"/>
      <c r="P14" s="356"/>
      <c r="Q14" s="356"/>
      <c r="R14" s="356"/>
      <c r="S14" s="356"/>
      <c r="T14" s="356"/>
      <c r="U14" s="356"/>
      <c r="V14" s="356"/>
      <c r="W14" s="356"/>
      <c r="X14" s="356"/>
      <c r="Y14" s="356"/>
      <c r="Z14" s="356"/>
      <c r="AA14" s="356"/>
      <c r="AB14" s="356"/>
      <c r="AC14" s="356"/>
      <c r="AD14" s="356"/>
      <c r="AE14" s="356"/>
      <c r="AF14" s="356"/>
      <c r="AG14" s="356"/>
      <c r="AH14" s="356"/>
      <c r="AI14" s="356"/>
      <c r="AJ14" s="356"/>
      <c r="AK14" s="356"/>
      <c r="AL14" s="356"/>
      <c r="AM14" s="356"/>
      <c r="AN14" s="356"/>
      <c r="AO14" s="356"/>
      <c r="AP14" s="356"/>
      <c r="AQ14" s="356"/>
      <c r="AR14" s="8"/>
      <c r="AS14" s="518"/>
      <c r="AT14" s="519"/>
      <c r="AU14" s="519"/>
      <c r="AV14" s="519"/>
      <c r="AW14" s="519"/>
      <c r="AX14" s="519"/>
      <c r="AY14" s="519"/>
      <c r="AZ14" s="520"/>
      <c r="BA14" s="1"/>
    </row>
    <row r="15" spans="1:53" x14ac:dyDescent="0.15">
      <c r="B15" s="2"/>
      <c r="C15" s="1"/>
      <c r="D15" s="1"/>
      <c r="E15" s="1"/>
      <c r="F15" s="1"/>
      <c r="G15" s="1"/>
      <c r="H15" s="1"/>
      <c r="I15" s="4"/>
      <c r="J15" s="2"/>
      <c r="K15" s="1" t="s">
        <v>8</v>
      </c>
      <c r="L15" s="1"/>
      <c r="M15" s="1"/>
      <c r="N15" s="28"/>
      <c r="O15" s="36"/>
      <c r="P15" s="343"/>
      <c r="Q15" s="343"/>
      <c r="R15" s="343"/>
      <c r="S15" s="343"/>
      <c r="T15" s="343"/>
      <c r="U15" s="343"/>
      <c r="V15" s="343"/>
      <c r="W15" s="343"/>
      <c r="X15" s="343"/>
      <c r="Y15" s="343"/>
      <c r="Z15" s="343"/>
      <c r="AA15" s="343"/>
      <c r="AB15" s="343"/>
      <c r="AC15" s="343"/>
      <c r="AD15" s="343"/>
      <c r="AE15" s="343"/>
      <c r="AF15" s="343"/>
      <c r="AG15" s="343"/>
      <c r="AH15" s="343"/>
      <c r="AI15" s="343"/>
      <c r="AJ15" s="343"/>
      <c r="AK15" s="343"/>
      <c r="AL15" s="343"/>
      <c r="AM15" s="343"/>
      <c r="AN15" s="343"/>
      <c r="AO15" s="343"/>
      <c r="AP15" s="343"/>
      <c r="AQ15" s="343"/>
      <c r="AR15" s="7"/>
      <c r="AS15" s="518"/>
      <c r="AT15" s="519"/>
      <c r="AU15" s="519"/>
      <c r="AV15" s="519"/>
      <c r="AW15" s="519"/>
      <c r="AX15" s="519"/>
      <c r="AY15" s="519"/>
      <c r="AZ15" s="520"/>
      <c r="BA15" s="1"/>
    </row>
    <row r="16" spans="1:53" x14ac:dyDescent="0.15">
      <c r="B16" s="2"/>
      <c r="C16" s="1"/>
      <c r="D16" s="1"/>
      <c r="E16" s="1"/>
      <c r="F16" s="1"/>
      <c r="G16" s="1"/>
      <c r="H16" s="1"/>
      <c r="I16" s="4"/>
      <c r="J16" s="21"/>
      <c r="K16" s="22"/>
      <c r="L16" s="22"/>
      <c r="M16" s="22"/>
      <c r="N16" s="34"/>
      <c r="O16" s="35"/>
      <c r="P16" s="348"/>
      <c r="Q16" s="348"/>
      <c r="R16" s="348"/>
      <c r="S16" s="348"/>
      <c r="T16" s="348"/>
      <c r="U16" s="348"/>
      <c r="V16" s="348"/>
      <c r="W16" s="348"/>
      <c r="X16" s="348"/>
      <c r="Y16" s="348"/>
      <c r="Z16" s="348"/>
      <c r="AA16" s="348"/>
      <c r="AB16" s="348"/>
      <c r="AC16" s="348"/>
      <c r="AD16" s="348"/>
      <c r="AE16" s="348"/>
      <c r="AF16" s="348"/>
      <c r="AG16" s="348"/>
      <c r="AH16" s="348"/>
      <c r="AI16" s="348"/>
      <c r="AJ16" s="348"/>
      <c r="AK16" s="348"/>
      <c r="AL16" s="348"/>
      <c r="AM16" s="348"/>
      <c r="AN16" s="348"/>
      <c r="AO16" s="348"/>
      <c r="AP16" s="348"/>
      <c r="AQ16" s="348"/>
      <c r="AR16" s="8"/>
      <c r="AS16" s="518"/>
      <c r="AT16" s="519"/>
      <c r="AU16" s="519"/>
      <c r="AV16" s="519"/>
      <c r="AW16" s="519"/>
      <c r="AX16" s="519"/>
      <c r="AY16" s="519"/>
      <c r="AZ16" s="520"/>
      <c r="BA16" s="1"/>
    </row>
    <row r="17" spans="2:53" x14ac:dyDescent="0.15">
      <c r="B17" s="2"/>
      <c r="C17" s="1"/>
      <c r="D17" s="1"/>
      <c r="E17" s="1"/>
      <c r="F17" s="1"/>
      <c r="G17" s="1"/>
      <c r="H17" s="1"/>
      <c r="I17" s="4"/>
      <c r="J17" s="2"/>
      <c r="K17" s="1" t="s">
        <v>9</v>
      </c>
      <c r="L17" s="1"/>
      <c r="M17" s="1"/>
      <c r="N17" s="1"/>
      <c r="O17" s="35" t="s">
        <v>10</v>
      </c>
      <c r="P17" s="524"/>
      <c r="Q17" s="524"/>
      <c r="R17" s="524"/>
      <c r="S17" s="524"/>
      <c r="T17" s="22" t="s">
        <v>100</v>
      </c>
      <c r="U17" s="524"/>
      <c r="V17" s="524"/>
      <c r="W17" s="524"/>
      <c r="X17" s="524"/>
      <c r="Y17" s="524"/>
      <c r="Z17" s="22"/>
      <c r="AA17" s="22"/>
      <c r="AB17" s="22"/>
      <c r="AC17" s="22"/>
      <c r="AD17" s="22"/>
      <c r="AE17" s="22"/>
      <c r="AF17" s="22"/>
      <c r="AG17" s="22"/>
      <c r="AH17" s="22"/>
      <c r="AI17" s="22"/>
      <c r="AJ17" s="22"/>
      <c r="AK17" s="22"/>
      <c r="AL17" s="22"/>
      <c r="AM17" s="22"/>
      <c r="AN17" s="22"/>
      <c r="AO17" s="22"/>
      <c r="AP17" s="22"/>
      <c r="AQ17" s="22"/>
      <c r="AR17" s="8"/>
      <c r="AS17" s="518"/>
      <c r="AT17" s="519"/>
      <c r="AU17" s="519"/>
      <c r="AV17" s="519"/>
      <c r="AW17" s="519"/>
      <c r="AX17" s="519"/>
      <c r="AY17" s="519"/>
      <c r="AZ17" s="520"/>
      <c r="BA17" s="1"/>
    </row>
    <row r="18" spans="2:53" x14ac:dyDescent="0.15">
      <c r="B18" s="2"/>
      <c r="C18" s="1"/>
      <c r="D18" s="1"/>
      <c r="E18" s="1"/>
      <c r="F18" s="1"/>
      <c r="G18" s="1"/>
      <c r="H18" s="1"/>
      <c r="I18" s="4"/>
      <c r="J18" s="2"/>
      <c r="K18" s="1"/>
      <c r="L18" s="1"/>
      <c r="M18" s="1"/>
      <c r="N18" s="28"/>
      <c r="O18" s="1"/>
      <c r="P18" s="355"/>
      <c r="Q18" s="355"/>
      <c r="R18" s="355"/>
      <c r="S18" s="355"/>
      <c r="T18" s="355"/>
      <c r="U18" s="355"/>
      <c r="V18" s="355"/>
      <c r="W18" s="355"/>
      <c r="X18" s="355"/>
      <c r="Y18" s="355"/>
      <c r="Z18" s="355"/>
      <c r="AA18" s="355"/>
      <c r="AB18" s="355"/>
      <c r="AC18" s="355"/>
      <c r="AD18" s="355"/>
      <c r="AE18" s="355"/>
      <c r="AF18" s="355"/>
      <c r="AG18" s="355"/>
      <c r="AH18" s="355"/>
      <c r="AI18" s="355"/>
      <c r="AJ18" s="355"/>
      <c r="AK18" s="355"/>
      <c r="AL18" s="355"/>
      <c r="AM18" s="355"/>
      <c r="AN18" s="355"/>
      <c r="AO18" s="355"/>
      <c r="AP18" s="355"/>
      <c r="AQ18" s="355"/>
      <c r="AR18" s="4"/>
      <c r="AS18" s="518"/>
      <c r="AT18" s="519"/>
      <c r="AU18" s="519"/>
      <c r="AV18" s="519"/>
      <c r="AW18" s="519"/>
      <c r="AX18" s="519"/>
      <c r="AY18" s="519"/>
      <c r="AZ18" s="520"/>
      <c r="BA18" s="1"/>
    </row>
    <row r="19" spans="2:53" x14ac:dyDescent="0.15">
      <c r="B19" s="17"/>
      <c r="C19" s="18"/>
      <c r="D19" s="18"/>
      <c r="E19" s="18"/>
      <c r="F19" s="18"/>
      <c r="G19" s="18"/>
      <c r="H19" s="18"/>
      <c r="I19" s="19"/>
      <c r="J19" s="17"/>
      <c r="K19" s="18"/>
      <c r="L19" s="18"/>
      <c r="M19" s="18"/>
      <c r="N19" s="29"/>
      <c r="O19" s="18"/>
      <c r="P19" s="525"/>
      <c r="Q19" s="525"/>
      <c r="R19" s="525"/>
      <c r="S19" s="525"/>
      <c r="T19" s="525"/>
      <c r="U19" s="525"/>
      <c r="V19" s="525"/>
      <c r="W19" s="525"/>
      <c r="X19" s="525"/>
      <c r="Y19" s="525"/>
      <c r="Z19" s="525"/>
      <c r="AA19" s="525"/>
      <c r="AB19" s="525"/>
      <c r="AC19" s="525"/>
      <c r="AD19" s="525"/>
      <c r="AE19" s="525"/>
      <c r="AF19" s="525"/>
      <c r="AG19" s="525"/>
      <c r="AH19" s="525"/>
      <c r="AI19" s="525"/>
      <c r="AJ19" s="525"/>
      <c r="AK19" s="525"/>
      <c r="AL19" s="525"/>
      <c r="AM19" s="525"/>
      <c r="AN19" s="525"/>
      <c r="AO19" s="525"/>
      <c r="AP19" s="525"/>
      <c r="AQ19" s="525"/>
      <c r="AR19" s="19"/>
      <c r="AS19" s="521"/>
      <c r="AT19" s="522"/>
      <c r="AU19" s="522"/>
      <c r="AV19" s="522"/>
      <c r="AW19" s="522"/>
      <c r="AX19" s="522"/>
      <c r="AY19" s="522"/>
      <c r="AZ19" s="523"/>
      <c r="BA19" s="1"/>
    </row>
    <row r="20" spans="2:53" x14ac:dyDescent="0.15">
      <c r="B20" s="14" t="s">
        <v>11</v>
      </c>
      <c r="C20" s="15" t="s">
        <v>12</v>
      </c>
      <c r="D20" s="15"/>
      <c r="E20" s="15"/>
      <c r="F20" s="15"/>
      <c r="G20" s="15"/>
      <c r="H20" s="15"/>
      <c r="I20" s="16"/>
      <c r="J20" s="30"/>
      <c r="K20" s="538" t="s">
        <v>169</v>
      </c>
      <c r="L20" s="538"/>
      <c r="M20" s="31" t="s">
        <v>13</v>
      </c>
      <c r="N20" s="31"/>
      <c r="O20" s="31"/>
      <c r="P20" s="31"/>
      <c r="Q20" s="31"/>
      <c r="R20" s="31"/>
      <c r="S20" s="31"/>
      <c r="T20" s="31"/>
      <c r="U20" s="31"/>
      <c r="V20" s="31"/>
      <c r="W20" s="31"/>
      <c r="X20" s="31"/>
      <c r="Y20" s="31"/>
      <c r="Z20" s="538" t="s">
        <v>169</v>
      </c>
      <c r="AA20" s="538"/>
      <c r="AB20" s="31" t="s">
        <v>14</v>
      </c>
      <c r="AC20" s="31"/>
      <c r="AD20" s="31"/>
      <c r="AE20" s="31"/>
      <c r="AF20" s="31"/>
      <c r="AG20" s="31"/>
      <c r="AH20" s="31"/>
      <c r="AI20" s="31"/>
      <c r="AJ20" s="31"/>
      <c r="AK20" s="31"/>
      <c r="AL20" s="31"/>
      <c r="AM20" s="31"/>
      <c r="AN20" s="31"/>
      <c r="AO20" s="31"/>
      <c r="AP20" s="31"/>
      <c r="AQ20" s="31"/>
      <c r="AR20" s="31"/>
      <c r="AS20" s="37"/>
      <c r="AT20" s="37"/>
      <c r="AU20" s="37"/>
      <c r="AV20" s="37"/>
      <c r="AW20" s="37"/>
      <c r="AX20" s="37"/>
      <c r="AY20" s="37"/>
      <c r="AZ20" s="38"/>
      <c r="BA20" s="1"/>
    </row>
    <row r="21" spans="2:53" x14ac:dyDescent="0.15">
      <c r="B21" s="2"/>
      <c r="C21" s="1" t="s">
        <v>54</v>
      </c>
      <c r="D21" s="1"/>
      <c r="E21" s="1"/>
      <c r="F21" s="1"/>
      <c r="G21" s="1"/>
      <c r="H21" s="1"/>
      <c r="I21" s="4"/>
      <c r="J21" s="2"/>
      <c r="K21" s="1" t="s">
        <v>15</v>
      </c>
      <c r="L21" s="1"/>
      <c r="M21" s="1"/>
      <c r="N21" s="28"/>
      <c r="O21" s="1" t="s">
        <v>10</v>
      </c>
      <c r="P21" s="540"/>
      <c r="Q21" s="540"/>
      <c r="R21" s="540"/>
      <c r="S21" s="540"/>
      <c r="T21" s="1" t="s">
        <v>100</v>
      </c>
      <c r="U21" s="540"/>
      <c r="V21" s="540"/>
      <c r="W21" s="540"/>
      <c r="X21" s="540"/>
      <c r="Y21" s="540"/>
      <c r="Z21" s="1"/>
      <c r="AA21" s="1"/>
      <c r="AB21" s="1"/>
      <c r="AC21" s="1"/>
      <c r="AD21" s="1"/>
      <c r="AE21" s="1"/>
      <c r="AF21" s="1"/>
      <c r="AG21" s="1"/>
      <c r="AH21" s="1"/>
      <c r="AI21" s="1"/>
      <c r="AJ21" s="1"/>
      <c r="AK21" s="1"/>
      <c r="AL21" s="1"/>
      <c r="AM21" s="1"/>
      <c r="AN21" s="1"/>
      <c r="AO21" s="1"/>
      <c r="AP21" s="1"/>
      <c r="AQ21" s="1"/>
      <c r="AR21" s="6"/>
      <c r="AS21" s="6"/>
      <c r="AT21" s="6"/>
      <c r="AU21" s="6"/>
      <c r="AV21" s="6"/>
      <c r="AW21" s="6"/>
      <c r="AX21" s="6"/>
      <c r="AY21" s="6"/>
      <c r="AZ21" s="20"/>
      <c r="BA21" s="1"/>
    </row>
    <row r="22" spans="2:53" x14ac:dyDescent="0.15">
      <c r="B22" s="2"/>
      <c r="C22" s="1"/>
      <c r="D22" s="1"/>
      <c r="E22" s="1"/>
      <c r="F22" s="1"/>
      <c r="G22" s="1"/>
      <c r="H22" s="1"/>
      <c r="I22" s="4"/>
      <c r="J22" s="2"/>
      <c r="K22" s="1"/>
      <c r="L22" s="1"/>
      <c r="M22" s="1"/>
      <c r="N22" s="28"/>
      <c r="O22" s="36"/>
      <c r="P22" s="355"/>
      <c r="Q22" s="355"/>
      <c r="R22" s="355"/>
      <c r="S22" s="355"/>
      <c r="T22" s="355"/>
      <c r="U22" s="355"/>
      <c r="V22" s="355"/>
      <c r="W22" s="355"/>
      <c r="X22" s="355"/>
      <c r="Y22" s="355"/>
      <c r="Z22" s="355"/>
      <c r="AA22" s="355"/>
      <c r="AB22" s="355"/>
      <c r="AC22" s="355"/>
      <c r="AD22" s="355"/>
      <c r="AE22" s="355"/>
      <c r="AF22" s="355"/>
      <c r="AG22" s="355"/>
      <c r="AH22" s="355"/>
      <c r="AI22" s="355"/>
      <c r="AJ22" s="355"/>
      <c r="AK22" s="355"/>
      <c r="AL22" s="355"/>
      <c r="AM22" s="355"/>
      <c r="AN22" s="355"/>
      <c r="AO22" s="355"/>
      <c r="AP22" s="355"/>
      <c r="AQ22" s="355"/>
      <c r="AR22" s="355"/>
      <c r="AS22" s="355"/>
      <c r="AT22" s="355"/>
      <c r="AU22" s="355"/>
      <c r="AV22" s="355"/>
      <c r="AW22" s="355"/>
      <c r="AX22" s="355"/>
      <c r="AY22" s="355"/>
      <c r="AZ22" s="40"/>
      <c r="BA22" s="1"/>
    </row>
    <row r="23" spans="2:53" x14ac:dyDescent="0.15">
      <c r="B23" s="2"/>
      <c r="C23" s="1"/>
      <c r="D23" s="1"/>
      <c r="E23" s="1"/>
      <c r="F23" s="1"/>
      <c r="G23" s="1"/>
      <c r="H23" s="1"/>
      <c r="I23" s="4"/>
      <c r="J23" s="17"/>
      <c r="K23" s="18"/>
      <c r="L23" s="18"/>
      <c r="M23" s="18"/>
      <c r="N23" s="29"/>
      <c r="O23" s="44"/>
      <c r="P23" s="525"/>
      <c r="Q23" s="525"/>
      <c r="R23" s="525"/>
      <c r="S23" s="525"/>
      <c r="T23" s="525"/>
      <c r="U23" s="525"/>
      <c r="V23" s="525"/>
      <c r="W23" s="525"/>
      <c r="X23" s="525"/>
      <c r="Y23" s="525"/>
      <c r="Z23" s="525"/>
      <c r="AA23" s="525"/>
      <c r="AB23" s="525"/>
      <c r="AC23" s="525"/>
      <c r="AD23" s="525"/>
      <c r="AE23" s="525"/>
      <c r="AF23" s="525"/>
      <c r="AG23" s="525"/>
      <c r="AH23" s="525"/>
      <c r="AI23" s="525"/>
      <c r="AJ23" s="525"/>
      <c r="AK23" s="525"/>
      <c r="AL23" s="525"/>
      <c r="AM23" s="525"/>
      <c r="AN23" s="525"/>
      <c r="AO23" s="525"/>
      <c r="AP23" s="525"/>
      <c r="AQ23" s="525"/>
      <c r="AR23" s="525"/>
      <c r="AS23" s="525"/>
      <c r="AT23" s="525"/>
      <c r="AU23" s="525"/>
      <c r="AV23" s="525"/>
      <c r="AW23" s="525"/>
      <c r="AX23" s="525"/>
      <c r="AY23" s="525"/>
      <c r="AZ23" s="45"/>
      <c r="BA23" s="1"/>
    </row>
    <row r="24" spans="2:53" x14ac:dyDescent="0.15">
      <c r="B24" s="2"/>
      <c r="C24" s="1"/>
      <c r="D24" s="1"/>
      <c r="E24" s="1"/>
      <c r="F24" s="1"/>
      <c r="G24" s="1"/>
      <c r="H24" s="1"/>
      <c r="I24" s="4"/>
      <c r="J24" s="2"/>
      <c r="K24" s="1" t="s">
        <v>7</v>
      </c>
      <c r="L24" s="1"/>
      <c r="M24" s="1"/>
      <c r="N24" s="28"/>
      <c r="O24" s="43"/>
      <c r="P24" s="539"/>
      <c r="Q24" s="539"/>
      <c r="R24" s="539"/>
      <c r="S24" s="539"/>
      <c r="T24" s="539"/>
      <c r="U24" s="539"/>
      <c r="V24" s="539"/>
      <c r="W24" s="539"/>
      <c r="X24" s="539"/>
      <c r="Y24" s="539"/>
      <c r="Z24" s="539"/>
      <c r="AA24" s="539"/>
      <c r="AB24" s="539"/>
      <c r="AC24" s="539"/>
      <c r="AD24" s="539"/>
      <c r="AE24" s="539"/>
      <c r="AF24" s="539"/>
      <c r="AG24" s="539"/>
      <c r="AH24" s="539"/>
      <c r="AI24" s="539"/>
      <c r="AJ24" s="539"/>
      <c r="AK24" s="539"/>
      <c r="AL24" s="539"/>
      <c r="AM24" s="539"/>
      <c r="AN24" s="539"/>
      <c r="AO24" s="539"/>
      <c r="AP24" s="539"/>
      <c r="AQ24" s="539"/>
      <c r="AR24" s="539"/>
      <c r="AS24" s="539"/>
      <c r="AT24" s="539"/>
      <c r="AU24" s="539"/>
      <c r="AV24" s="539"/>
      <c r="AW24" s="539"/>
      <c r="AX24" s="539"/>
      <c r="AY24" s="539"/>
      <c r="AZ24" s="20"/>
      <c r="BA24" s="1"/>
    </row>
    <row r="25" spans="2:53" x14ac:dyDescent="0.15">
      <c r="B25" s="2"/>
      <c r="C25" s="1"/>
      <c r="D25" s="1"/>
      <c r="E25" s="1"/>
      <c r="F25" s="1"/>
      <c r="G25" s="1"/>
      <c r="H25" s="1"/>
      <c r="I25" s="4"/>
      <c r="J25" s="2"/>
      <c r="K25" s="1"/>
      <c r="L25" s="1"/>
      <c r="M25" s="1"/>
      <c r="N25" s="28"/>
      <c r="O25" s="35"/>
      <c r="P25" s="356"/>
      <c r="Q25" s="356"/>
      <c r="R25" s="356"/>
      <c r="S25" s="356"/>
      <c r="T25" s="356"/>
      <c r="U25" s="356"/>
      <c r="V25" s="356"/>
      <c r="W25" s="356"/>
      <c r="X25" s="356"/>
      <c r="Y25" s="356"/>
      <c r="Z25" s="356"/>
      <c r="AA25" s="356"/>
      <c r="AB25" s="356"/>
      <c r="AC25" s="356"/>
      <c r="AD25" s="356"/>
      <c r="AE25" s="356"/>
      <c r="AF25" s="356"/>
      <c r="AG25" s="356"/>
      <c r="AH25" s="356"/>
      <c r="AI25" s="356"/>
      <c r="AJ25" s="356"/>
      <c r="AK25" s="356"/>
      <c r="AL25" s="356"/>
      <c r="AM25" s="356"/>
      <c r="AN25" s="356"/>
      <c r="AO25" s="356"/>
      <c r="AP25" s="356"/>
      <c r="AQ25" s="356"/>
      <c r="AR25" s="356"/>
      <c r="AS25" s="356"/>
      <c r="AT25" s="356"/>
      <c r="AU25" s="356"/>
      <c r="AV25" s="356"/>
      <c r="AW25" s="356"/>
      <c r="AX25" s="356"/>
      <c r="AY25" s="356"/>
      <c r="AZ25" s="41"/>
      <c r="BA25" s="1"/>
    </row>
    <row r="26" spans="2:53" x14ac:dyDescent="0.15">
      <c r="B26" s="2"/>
      <c r="C26" s="1"/>
      <c r="D26" s="1"/>
      <c r="E26" s="1"/>
      <c r="F26" s="1"/>
      <c r="G26" s="1"/>
      <c r="H26" s="1"/>
      <c r="I26" s="4"/>
      <c r="J26" s="26"/>
      <c r="K26" s="25" t="s">
        <v>16</v>
      </c>
      <c r="L26" s="25"/>
      <c r="M26" s="25"/>
      <c r="N26" s="32"/>
      <c r="O26" s="42"/>
      <c r="P26" s="350"/>
      <c r="Q26" s="350"/>
      <c r="R26" s="350"/>
      <c r="S26" s="350"/>
      <c r="T26" s="350"/>
      <c r="U26" s="350"/>
      <c r="V26" s="350"/>
      <c r="W26" s="350"/>
      <c r="X26" s="350"/>
      <c r="Y26" s="350"/>
      <c r="Z26" s="350"/>
      <c r="AA26" s="350"/>
      <c r="AB26" s="350"/>
      <c r="AC26" s="350"/>
      <c r="AD26" s="350"/>
      <c r="AE26" s="42"/>
      <c r="AF26" s="25" t="s">
        <v>18</v>
      </c>
      <c r="AG26" s="25"/>
      <c r="AH26" s="25"/>
      <c r="AI26" s="350"/>
      <c r="AJ26" s="350"/>
      <c r="AK26" s="350"/>
      <c r="AL26" s="350"/>
      <c r="AM26" s="350"/>
      <c r="AN26" s="350"/>
      <c r="AO26" s="350"/>
      <c r="AP26" s="350"/>
      <c r="AQ26" s="350"/>
      <c r="AR26" s="350"/>
      <c r="AS26" s="350"/>
      <c r="AT26" s="350"/>
      <c r="AU26" s="350"/>
      <c r="AV26" s="350"/>
      <c r="AW26" s="350"/>
      <c r="AX26" s="350"/>
      <c r="AY26" s="350"/>
      <c r="AZ26" s="33"/>
      <c r="BA26" s="1"/>
    </row>
    <row r="27" spans="2:53" x14ac:dyDescent="0.15">
      <c r="B27" s="2"/>
      <c r="C27" s="1"/>
      <c r="D27" s="1"/>
      <c r="E27" s="1"/>
      <c r="F27" s="1"/>
      <c r="G27" s="1"/>
      <c r="H27" s="1"/>
      <c r="I27" s="4"/>
      <c r="J27" s="2"/>
      <c r="K27" s="1" t="s">
        <v>17</v>
      </c>
      <c r="L27" s="1"/>
      <c r="M27" s="1"/>
      <c r="N27" s="28"/>
      <c r="O27" s="1"/>
      <c r="P27" s="539"/>
      <c r="Q27" s="539"/>
      <c r="R27" s="539"/>
      <c r="S27" s="539"/>
      <c r="T27" s="539"/>
      <c r="U27" s="539"/>
      <c r="V27" s="539"/>
      <c r="W27" s="539"/>
      <c r="X27" s="539"/>
      <c r="Y27" s="539"/>
      <c r="Z27" s="539"/>
      <c r="AA27" s="539"/>
      <c r="AB27" s="539"/>
      <c r="AC27" s="539"/>
      <c r="AD27" s="539"/>
      <c r="AE27" s="36"/>
      <c r="AF27" s="23" t="s">
        <v>19</v>
      </c>
      <c r="AG27" s="23"/>
      <c r="AH27" s="23"/>
      <c r="AI27" s="316"/>
      <c r="AJ27" s="316"/>
      <c r="AK27" s="316"/>
      <c r="AL27" s="316"/>
      <c r="AM27" s="316"/>
      <c r="AN27" s="316"/>
      <c r="AO27" s="316"/>
      <c r="AP27" s="316"/>
      <c r="AQ27" s="316"/>
      <c r="AR27" s="316"/>
      <c r="AS27" s="316"/>
      <c r="AT27" s="316"/>
      <c r="AU27" s="316"/>
      <c r="AV27" s="316"/>
      <c r="AW27" s="316"/>
      <c r="AX27" s="316"/>
      <c r="AY27" s="316"/>
      <c r="AZ27" s="7"/>
      <c r="BA27" s="1"/>
    </row>
    <row r="28" spans="2:53" x14ac:dyDescent="0.15">
      <c r="B28" s="2"/>
      <c r="C28" s="1"/>
      <c r="D28" s="1"/>
      <c r="E28" s="1"/>
      <c r="F28" s="1"/>
      <c r="G28" s="1"/>
      <c r="H28" s="1"/>
      <c r="I28" s="4"/>
      <c r="J28" s="2"/>
      <c r="K28" s="1"/>
      <c r="L28" s="1"/>
      <c r="M28" s="1"/>
      <c r="N28" s="28"/>
      <c r="O28" s="1"/>
      <c r="P28" s="539"/>
      <c r="Q28" s="539"/>
      <c r="R28" s="539"/>
      <c r="S28" s="539"/>
      <c r="T28" s="539"/>
      <c r="U28" s="539"/>
      <c r="V28" s="539"/>
      <c r="W28" s="539"/>
      <c r="X28" s="539"/>
      <c r="Y28" s="539"/>
      <c r="Z28" s="539"/>
      <c r="AA28" s="539"/>
      <c r="AB28" s="539"/>
      <c r="AC28" s="539"/>
      <c r="AD28" s="539"/>
      <c r="AE28" s="44"/>
      <c r="AF28" s="18"/>
      <c r="AG28" s="1"/>
      <c r="AH28" s="1"/>
      <c r="AI28" s="318"/>
      <c r="AJ28" s="318"/>
      <c r="AK28" s="318"/>
      <c r="AL28" s="318"/>
      <c r="AM28" s="318"/>
      <c r="AN28" s="318"/>
      <c r="AO28" s="318"/>
      <c r="AP28" s="318"/>
      <c r="AQ28" s="318"/>
      <c r="AR28" s="318"/>
      <c r="AS28" s="318"/>
      <c r="AT28" s="318"/>
      <c r="AU28" s="318"/>
      <c r="AV28" s="318"/>
      <c r="AW28" s="318"/>
      <c r="AX28" s="318"/>
      <c r="AY28" s="318"/>
      <c r="AZ28" s="19"/>
      <c r="BA28" s="1"/>
    </row>
    <row r="29" spans="2:53" ht="13.5" customHeight="1" x14ac:dyDescent="0.15">
      <c r="B29" s="14" t="s">
        <v>20</v>
      </c>
      <c r="C29" s="15" t="s">
        <v>357</v>
      </c>
      <c r="D29" s="15"/>
      <c r="E29" s="15"/>
      <c r="F29" s="15"/>
      <c r="G29" s="15"/>
      <c r="H29" s="15"/>
      <c r="I29" s="16"/>
      <c r="J29" s="14"/>
      <c r="K29" s="15" t="s">
        <v>359</v>
      </c>
      <c r="L29" s="15"/>
      <c r="M29" s="15"/>
      <c r="N29" s="27"/>
      <c r="O29" s="15"/>
      <c r="P29" s="485" t="s">
        <v>363</v>
      </c>
      <c r="Q29" s="485"/>
      <c r="R29" s="485"/>
      <c r="S29" s="529"/>
      <c r="T29" s="530"/>
      <c r="U29" s="530"/>
      <c r="V29" s="530"/>
      <c r="W29" s="530"/>
      <c r="X29" s="530"/>
      <c r="Y29" s="530"/>
      <c r="Z29" s="530"/>
      <c r="AA29" s="530"/>
      <c r="AB29" s="530"/>
      <c r="AC29" s="530"/>
      <c r="AD29" s="530"/>
      <c r="AE29" s="46"/>
      <c r="AF29" s="120" t="s">
        <v>360</v>
      </c>
      <c r="AG29" s="15"/>
      <c r="AH29" s="15"/>
      <c r="AI29" s="27"/>
      <c r="AJ29" s="15"/>
      <c r="AK29" s="527" t="s">
        <v>364</v>
      </c>
      <c r="AL29" s="527"/>
      <c r="AM29" s="527"/>
      <c r="AN29" s="337"/>
      <c r="AO29" s="337"/>
      <c r="AP29" s="337"/>
      <c r="AQ29" s="337"/>
      <c r="AR29" s="337"/>
      <c r="AS29" s="337"/>
      <c r="AT29" s="337"/>
      <c r="AU29" s="337"/>
      <c r="AV29" s="337"/>
      <c r="AW29" s="337"/>
      <c r="AX29" s="337"/>
      <c r="AY29" s="337"/>
      <c r="AZ29" s="99"/>
      <c r="BA29" s="1"/>
    </row>
    <row r="30" spans="2:53" ht="13.5" customHeight="1" x14ac:dyDescent="0.15">
      <c r="B30" s="17"/>
      <c r="C30" s="18" t="s">
        <v>358</v>
      </c>
      <c r="D30" s="18"/>
      <c r="E30" s="18"/>
      <c r="F30" s="18"/>
      <c r="G30" s="18"/>
      <c r="H30" s="18"/>
      <c r="I30" s="19"/>
      <c r="J30" s="17"/>
      <c r="K30" s="18" t="s">
        <v>361</v>
      </c>
      <c r="L30" s="18"/>
      <c r="M30" s="18"/>
      <c r="N30" s="29"/>
      <c r="O30" s="18"/>
      <c r="P30" s="486"/>
      <c r="Q30" s="486"/>
      <c r="R30" s="486"/>
      <c r="S30" s="531"/>
      <c r="T30" s="532"/>
      <c r="U30" s="532"/>
      <c r="V30" s="532"/>
      <c r="W30" s="532"/>
      <c r="X30" s="532"/>
      <c r="Y30" s="532"/>
      <c r="Z30" s="532"/>
      <c r="AA30" s="532"/>
      <c r="AB30" s="532"/>
      <c r="AC30" s="532"/>
      <c r="AD30" s="532"/>
      <c r="AE30" s="44"/>
      <c r="AF30" s="18" t="s">
        <v>362</v>
      </c>
      <c r="AG30" s="18"/>
      <c r="AH30" s="18"/>
      <c r="AI30" s="29"/>
      <c r="AJ30" s="18"/>
      <c r="AK30" s="528"/>
      <c r="AL30" s="528"/>
      <c r="AM30" s="528"/>
      <c r="AN30" s="318"/>
      <c r="AO30" s="318"/>
      <c r="AP30" s="318"/>
      <c r="AQ30" s="318"/>
      <c r="AR30" s="318"/>
      <c r="AS30" s="318"/>
      <c r="AT30" s="318"/>
      <c r="AU30" s="318"/>
      <c r="AV30" s="318"/>
      <c r="AW30" s="318"/>
      <c r="AX30" s="318"/>
      <c r="AY30" s="318"/>
      <c r="AZ30" s="45"/>
      <c r="BA30" s="1"/>
    </row>
    <row r="31" spans="2:53" x14ac:dyDescent="0.15">
      <c r="B31" s="9"/>
    </row>
    <row r="32" spans="2:53" x14ac:dyDescent="0.15">
      <c r="B32" s="9" t="s">
        <v>30</v>
      </c>
    </row>
    <row r="33" spans="2:52" x14ac:dyDescent="0.15">
      <c r="B33" s="9"/>
    </row>
    <row r="34" spans="2:52" ht="14.25" customHeight="1" x14ac:dyDescent="0.15">
      <c r="B34" s="14" t="s">
        <v>323</v>
      </c>
      <c r="C34" s="109" t="s">
        <v>412</v>
      </c>
      <c r="D34" s="15"/>
      <c r="E34" s="15"/>
      <c r="F34" s="15"/>
      <c r="G34" s="15"/>
      <c r="H34" s="15"/>
      <c r="I34" s="15"/>
      <c r="J34" s="15"/>
      <c r="K34" s="16"/>
      <c r="L34" s="15"/>
      <c r="M34" s="472" t="s">
        <v>169</v>
      </c>
      <c r="N34" s="473"/>
      <c r="O34" s="15"/>
      <c r="P34" s="619" t="s">
        <v>748</v>
      </c>
      <c r="Q34" s="619"/>
      <c r="R34" s="619"/>
      <c r="S34" s="619"/>
      <c r="T34" s="619"/>
      <c r="U34" s="619"/>
      <c r="V34" s="619"/>
      <c r="W34" s="619"/>
      <c r="X34" s="619"/>
      <c r="Y34" s="619"/>
      <c r="Z34" s="619"/>
      <c r="AA34" s="619"/>
      <c r="AB34" s="619"/>
      <c r="AC34" s="619"/>
      <c r="AD34" s="619"/>
      <c r="AE34" s="619"/>
      <c r="AF34" s="619"/>
      <c r="AG34" s="619"/>
      <c r="AH34" s="619"/>
      <c r="AI34" s="619"/>
      <c r="AJ34" s="251"/>
      <c r="AK34" s="419" t="str">
        <f>IF(M34="■","→サーバー変更内容詳細①にご記入ください","")</f>
        <v/>
      </c>
      <c r="AL34" s="419"/>
      <c r="AM34" s="419"/>
      <c r="AN34" s="419"/>
      <c r="AO34" s="419"/>
      <c r="AP34" s="419"/>
      <c r="AQ34" s="419"/>
      <c r="AR34" s="419"/>
      <c r="AS34" s="419"/>
      <c r="AT34" s="419"/>
      <c r="AU34" s="419"/>
      <c r="AV34" s="419"/>
      <c r="AW34" s="419"/>
      <c r="AX34" s="419"/>
      <c r="AY34" s="419"/>
      <c r="AZ34" s="420"/>
    </row>
    <row r="35" spans="2:52" ht="14.25" customHeight="1" x14ac:dyDescent="0.15">
      <c r="B35" s="2"/>
      <c r="C35" s="9" t="s">
        <v>385</v>
      </c>
      <c r="D35" s="1"/>
      <c r="E35" s="1"/>
      <c r="F35" s="1"/>
      <c r="G35" s="1"/>
      <c r="H35" s="1"/>
      <c r="I35" s="1"/>
      <c r="J35" s="1"/>
      <c r="K35" s="4"/>
      <c r="L35" s="1"/>
      <c r="M35" s="474"/>
      <c r="N35" s="474"/>
      <c r="O35" s="1"/>
      <c r="P35" s="565"/>
      <c r="Q35" s="565"/>
      <c r="R35" s="565"/>
      <c r="S35" s="565"/>
      <c r="T35" s="565"/>
      <c r="U35" s="565"/>
      <c r="V35" s="565"/>
      <c r="W35" s="565"/>
      <c r="X35" s="565"/>
      <c r="Y35" s="565"/>
      <c r="Z35" s="565"/>
      <c r="AA35" s="565"/>
      <c r="AB35" s="565"/>
      <c r="AC35" s="565"/>
      <c r="AD35" s="565"/>
      <c r="AE35" s="565"/>
      <c r="AF35" s="565"/>
      <c r="AG35" s="565"/>
      <c r="AH35" s="565"/>
      <c r="AI35" s="565"/>
      <c r="AJ35" s="252"/>
      <c r="AK35" s="417"/>
      <c r="AL35" s="417"/>
      <c r="AM35" s="417"/>
      <c r="AN35" s="417"/>
      <c r="AO35" s="417"/>
      <c r="AP35" s="417"/>
      <c r="AQ35" s="417"/>
      <c r="AR35" s="417"/>
      <c r="AS35" s="417"/>
      <c r="AT35" s="417"/>
      <c r="AU35" s="417"/>
      <c r="AV35" s="417"/>
      <c r="AW35" s="417"/>
      <c r="AX35" s="417"/>
      <c r="AY35" s="417"/>
      <c r="AZ35" s="418"/>
    </row>
    <row r="36" spans="2:52" ht="14.25" customHeight="1" x14ac:dyDescent="0.15">
      <c r="B36" s="2"/>
      <c r="C36" s="9"/>
      <c r="D36" s="1"/>
      <c r="E36" s="1"/>
      <c r="F36" s="1"/>
      <c r="G36" s="1"/>
      <c r="H36" s="1"/>
      <c r="I36" s="1"/>
      <c r="J36" s="1"/>
      <c r="K36" s="4"/>
      <c r="L36" s="24"/>
      <c r="M36" s="475" t="s">
        <v>169</v>
      </c>
      <c r="N36" s="475"/>
      <c r="O36" s="23"/>
      <c r="P36" s="346" t="s">
        <v>379</v>
      </c>
      <c r="Q36" s="346"/>
      <c r="R36" s="346"/>
      <c r="S36" s="346"/>
      <c r="T36" s="346"/>
      <c r="U36" s="346"/>
      <c r="V36" s="346"/>
      <c r="W36" s="346"/>
      <c r="X36" s="346"/>
      <c r="Y36" s="346"/>
      <c r="Z36" s="346"/>
      <c r="AA36" s="346"/>
      <c r="AB36" s="346"/>
      <c r="AC36" s="346"/>
      <c r="AD36" s="346"/>
      <c r="AE36" s="346"/>
      <c r="AF36" s="346"/>
      <c r="AG36" s="346"/>
      <c r="AH36" s="60"/>
      <c r="AI36" s="60"/>
      <c r="AJ36" s="60"/>
      <c r="AK36" s="613" t="str">
        <f>IF(M36="■","→サーバー変更内容詳細②にご記入ください","")</f>
        <v/>
      </c>
      <c r="AL36" s="613"/>
      <c r="AM36" s="613"/>
      <c r="AN36" s="613"/>
      <c r="AO36" s="613"/>
      <c r="AP36" s="613"/>
      <c r="AQ36" s="613"/>
      <c r="AR36" s="613"/>
      <c r="AS36" s="613"/>
      <c r="AT36" s="613"/>
      <c r="AU36" s="613"/>
      <c r="AV36" s="613"/>
      <c r="AW36" s="613"/>
      <c r="AX36" s="613"/>
      <c r="AY36" s="613"/>
      <c r="AZ36" s="614"/>
    </row>
    <row r="37" spans="2:52" ht="14.25" customHeight="1" x14ac:dyDescent="0.15">
      <c r="B37" s="2"/>
      <c r="C37" s="9"/>
      <c r="D37" s="1"/>
      <c r="E37" s="1"/>
      <c r="F37" s="1"/>
      <c r="G37" s="1"/>
      <c r="H37" s="1"/>
      <c r="I37" s="1"/>
      <c r="J37" s="1"/>
      <c r="K37" s="4"/>
      <c r="L37" s="21"/>
      <c r="M37" s="476"/>
      <c r="N37" s="476"/>
      <c r="O37" s="22"/>
      <c r="P37" s="489"/>
      <c r="Q37" s="489"/>
      <c r="R37" s="489"/>
      <c r="S37" s="489"/>
      <c r="T37" s="489"/>
      <c r="U37" s="489"/>
      <c r="V37" s="489"/>
      <c r="W37" s="489"/>
      <c r="X37" s="489"/>
      <c r="Y37" s="489"/>
      <c r="Z37" s="489"/>
      <c r="AA37" s="489"/>
      <c r="AB37" s="489"/>
      <c r="AC37" s="489"/>
      <c r="AD37" s="489"/>
      <c r="AE37" s="489"/>
      <c r="AF37" s="489"/>
      <c r="AG37" s="489"/>
      <c r="AH37" s="59"/>
      <c r="AI37" s="59"/>
      <c r="AJ37" s="59"/>
      <c r="AK37" s="615"/>
      <c r="AL37" s="615"/>
      <c r="AM37" s="615"/>
      <c r="AN37" s="615"/>
      <c r="AO37" s="615"/>
      <c r="AP37" s="615"/>
      <c r="AQ37" s="615"/>
      <c r="AR37" s="615"/>
      <c r="AS37" s="615"/>
      <c r="AT37" s="615"/>
      <c r="AU37" s="615"/>
      <c r="AV37" s="615"/>
      <c r="AW37" s="615"/>
      <c r="AX37" s="615"/>
      <c r="AY37" s="615"/>
      <c r="AZ37" s="616"/>
    </row>
    <row r="38" spans="2:52" ht="14.25" customHeight="1" x14ac:dyDescent="0.15">
      <c r="B38" s="2"/>
      <c r="C38" s="9"/>
      <c r="D38" s="1"/>
      <c r="E38" s="1"/>
      <c r="F38" s="1"/>
      <c r="G38" s="1"/>
      <c r="H38" s="1"/>
      <c r="I38" s="1"/>
      <c r="J38" s="1"/>
      <c r="K38" s="4"/>
      <c r="L38" s="1"/>
      <c r="M38" s="474" t="s">
        <v>169</v>
      </c>
      <c r="N38" s="474"/>
      <c r="O38" s="1"/>
      <c r="P38" s="346" t="s">
        <v>386</v>
      </c>
      <c r="Q38" s="346"/>
      <c r="R38" s="346"/>
      <c r="S38" s="346"/>
      <c r="T38" s="346"/>
      <c r="U38" s="346"/>
      <c r="V38" s="346"/>
      <c r="W38" s="346"/>
      <c r="X38" s="346"/>
      <c r="Y38" s="346"/>
      <c r="Z38" s="346"/>
      <c r="AA38" s="346"/>
      <c r="AB38" s="346"/>
      <c r="AC38" s="346"/>
      <c r="AD38" s="346"/>
      <c r="AE38" s="346"/>
      <c r="AF38" s="346"/>
      <c r="AG38" s="346"/>
      <c r="AH38" s="346"/>
      <c r="AI38" s="60"/>
      <c r="AJ38" s="60"/>
      <c r="AK38" s="617" t="str">
        <f>IF(M38="■","→サーバー変更内容詳細③にご記入ください","")</f>
        <v/>
      </c>
      <c r="AL38" s="617"/>
      <c r="AM38" s="617"/>
      <c r="AN38" s="617"/>
      <c r="AO38" s="617"/>
      <c r="AP38" s="617"/>
      <c r="AQ38" s="617"/>
      <c r="AR38" s="617"/>
      <c r="AS38" s="617"/>
      <c r="AT38" s="617"/>
      <c r="AU38" s="617"/>
      <c r="AV38" s="617"/>
      <c r="AW38" s="617"/>
      <c r="AX38" s="617"/>
      <c r="AY38" s="617"/>
      <c r="AZ38" s="618"/>
    </row>
    <row r="39" spans="2:52" ht="14.25" customHeight="1" x14ac:dyDescent="0.15">
      <c r="B39" s="17"/>
      <c r="C39" s="110"/>
      <c r="D39" s="18"/>
      <c r="E39" s="18"/>
      <c r="F39" s="18"/>
      <c r="G39" s="18"/>
      <c r="H39" s="18"/>
      <c r="I39" s="18"/>
      <c r="J39" s="18"/>
      <c r="K39" s="19"/>
      <c r="L39" s="18"/>
      <c r="M39" s="477"/>
      <c r="N39" s="477"/>
      <c r="O39" s="18"/>
      <c r="P39" s="347"/>
      <c r="Q39" s="347"/>
      <c r="R39" s="347"/>
      <c r="S39" s="347"/>
      <c r="T39" s="347"/>
      <c r="U39" s="347"/>
      <c r="V39" s="347"/>
      <c r="W39" s="347"/>
      <c r="X39" s="347"/>
      <c r="Y39" s="347"/>
      <c r="Z39" s="347"/>
      <c r="AA39" s="347"/>
      <c r="AB39" s="347"/>
      <c r="AC39" s="347"/>
      <c r="AD39" s="347"/>
      <c r="AE39" s="347"/>
      <c r="AF39" s="347"/>
      <c r="AG39" s="347"/>
      <c r="AH39" s="347"/>
      <c r="AI39" s="51"/>
      <c r="AJ39" s="51"/>
      <c r="AK39" s="457"/>
      <c r="AL39" s="457"/>
      <c r="AM39" s="457"/>
      <c r="AN39" s="457"/>
      <c r="AO39" s="457"/>
      <c r="AP39" s="457"/>
      <c r="AQ39" s="457"/>
      <c r="AR39" s="457"/>
      <c r="AS39" s="457"/>
      <c r="AT39" s="457"/>
      <c r="AU39" s="457"/>
      <c r="AV39" s="457"/>
      <c r="AW39" s="457"/>
      <c r="AX39" s="457"/>
      <c r="AY39" s="457"/>
      <c r="AZ39" s="458"/>
    </row>
    <row r="40" spans="2:52" ht="20.25" customHeight="1" x14ac:dyDescent="0.15">
      <c r="B40" s="14" t="s">
        <v>324</v>
      </c>
      <c r="C40" s="109" t="s">
        <v>449</v>
      </c>
      <c r="D40" s="15"/>
      <c r="E40" s="15"/>
      <c r="F40" s="15"/>
      <c r="G40" s="15"/>
      <c r="H40" s="15"/>
      <c r="I40" s="15"/>
      <c r="J40" s="15"/>
      <c r="K40" s="16"/>
      <c r="L40" s="14" t="s">
        <v>304</v>
      </c>
      <c r="M40" s="15"/>
      <c r="N40" s="15"/>
      <c r="O40" s="15"/>
      <c r="P40" s="15"/>
      <c r="Q40" s="15"/>
      <c r="R40" s="15"/>
      <c r="S40" s="15"/>
      <c r="T40" s="15"/>
      <c r="U40" s="27"/>
      <c r="V40" s="478" t="s">
        <v>336</v>
      </c>
      <c r="W40" s="478"/>
      <c r="X40" s="478"/>
      <c r="Y40" s="478"/>
      <c r="Z40" s="478"/>
      <c r="AA40" s="478"/>
      <c r="AB40" s="478"/>
      <c r="AC40" s="478"/>
      <c r="AD40" s="478"/>
      <c r="AE40" s="478"/>
      <c r="AF40" s="478"/>
      <c r="AG40" s="478"/>
      <c r="AH40" s="478"/>
      <c r="AI40" s="478"/>
      <c r="AJ40" s="15"/>
      <c r="AK40" s="15"/>
      <c r="AL40" s="15"/>
      <c r="AM40" s="15"/>
      <c r="AN40" s="15"/>
      <c r="AO40" s="15"/>
      <c r="AP40" s="15"/>
      <c r="AQ40" s="15"/>
      <c r="AR40" s="15"/>
      <c r="AS40" s="15"/>
      <c r="AT40" s="15"/>
      <c r="AU40" s="15"/>
      <c r="AV40" s="15"/>
      <c r="AW40" s="15"/>
      <c r="AX40" s="15"/>
      <c r="AY40" s="15"/>
      <c r="AZ40" s="16"/>
    </row>
    <row r="41" spans="2:52" ht="20.25" customHeight="1" x14ac:dyDescent="0.15">
      <c r="B41" s="2"/>
      <c r="C41" s="9" t="s">
        <v>302</v>
      </c>
      <c r="D41" s="1"/>
      <c r="E41" s="1"/>
      <c r="F41" s="1"/>
      <c r="G41" s="1"/>
      <c r="H41" s="1"/>
      <c r="I41" s="1"/>
      <c r="J41" s="1"/>
      <c r="K41" s="4"/>
      <c r="L41" s="2"/>
      <c r="M41" s="1"/>
      <c r="N41" s="1"/>
      <c r="O41" s="1"/>
      <c r="P41" s="1"/>
      <c r="Q41" s="1"/>
      <c r="R41" s="1"/>
      <c r="S41" s="1"/>
      <c r="T41" s="1"/>
      <c r="U41" s="28"/>
      <c r="V41" s="310"/>
      <c r="W41" s="310"/>
      <c r="X41" s="310"/>
      <c r="Y41" s="310"/>
      <c r="Z41" s="310"/>
      <c r="AA41" s="310"/>
      <c r="AB41" s="310"/>
      <c r="AC41" s="310"/>
      <c r="AD41" s="310"/>
      <c r="AE41" s="310"/>
      <c r="AF41" s="310"/>
      <c r="AG41" s="310"/>
      <c r="AH41" s="310"/>
      <c r="AI41" s="310"/>
      <c r="AJ41" s="1"/>
      <c r="AK41" s="22"/>
      <c r="AL41" s="22"/>
      <c r="AM41" s="22"/>
      <c r="AN41" s="22"/>
      <c r="AO41" s="22"/>
      <c r="AP41" s="22"/>
      <c r="AQ41" s="22"/>
      <c r="AR41" s="22"/>
      <c r="AS41" s="22"/>
      <c r="AT41" s="22"/>
      <c r="AU41" s="22"/>
      <c r="AV41" s="22"/>
      <c r="AW41" s="22"/>
      <c r="AX41" s="22"/>
      <c r="AY41" s="22"/>
      <c r="AZ41" s="8"/>
    </row>
    <row r="42" spans="2:52" ht="20.25" customHeight="1" x14ac:dyDescent="0.15">
      <c r="B42" s="2"/>
      <c r="C42" s="9"/>
      <c r="D42" s="1"/>
      <c r="E42" s="1"/>
      <c r="F42" s="1"/>
      <c r="G42" s="1"/>
      <c r="H42" s="1"/>
      <c r="I42" s="1"/>
      <c r="J42" s="1"/>
      <c r="K42" s="4"/>
      <c r="L42" s="24" t="s">
        <v>305</v>
      </c>
      <c r="M42" s="23"/>
      <c r="N42" s="23"/>
      <c r="O42" s="23"/>
      <c r="P42" s="23"/>
      <c r="Q42" s="23"/>
      <c r="R42" s="23"/>
      <c r="S42" s="23"/>
      <c r="T42" s="23"/>
      <c r="U42" s="39"/>
      <c r="V42" s="308" t="s">
        <v>336</v>
      </c>
      <c r="W42" s="308"/>
      <c r="X42" s="308"/>
      <c r="Y42" s="308"/>
      <c r="Z42" s="308"/>
      <c r="AA42" s="308"/>
      <c r="AB42" s="308"/>
      <c r="AC42" s="308"/>
      <c r="AD42" s="308"/>
      <c r="AE42" s="308"/>
      <c r="AF42" s="308"/>
      <c r="AG42" s="308"/>
      <c r="AH42" s="308"/>
      <c r="AI42" s="308"/>
      <c r="AJ42" s="158"/>
      <c r="AK42" s="622" t="str">
        <f>IF(V42="オプションを新規に申し込む","→帯域をご記入ください",(IF(V42="利用中の帯域保証値を変更する","→変更後の帯域をご記入ください","")))</f>
        <v/>
      </c>
      <c r="AL42" s="622"/>
      <c r="AM42" s="622"/>
      <c r="AN42" s="622"/>
      <c r="AO42" s="622"/>
      <c r="AP42" s="622"/>
      <c r="AQ42" s="622"/>
      <c r="AR42" s="622"/>
      <c r="AS42" s="622"/>
      <c r="AT42" s="23"/>
      <c r="AU42" s="484"/>
      <c r="AV42" s="484"/>
      <c r="AW42" s="453" t="str">
        <f>IF(V42="オプションを新規に申し込む","Mbps",(IF(V42="利用中の帯域保証値を変更する","Mbps","")))</f>
        <v/>
      </c>
      <c r="AX42" s="453"/>
      <c r="AY42" s="453"/>
      <c r="AZ42" s="621"/>
    </row>
    <row r="43" spans="2:52" ht="20.25" customHeight="1" x14ac:dyDescent="0.15">
      <c r="B43" s="2"/>
      <c r="C43" s="9"/>
      <c r="D43" s="1"/>
      <c r="E43" s="1"/>
      <c r="F43" s="1"/>
      <c r="G43" s="1"/>
      <c r="H43" s="1"/>
      <c r="I43" s="1"/>
      <c r="J43" s="1"/>
      <c r="K43" s="4"/>
      <c r="L43" s="21"/>
      <c r="M43" s="22"/>
      <c r="N43" s="22"/>
      <c r="O43" s="22"/>
      <c r="P43" s="22"/>
      <c r="Q43" s="22"/>
      <c r="R43" s="22"/>
      <c r="S43" s="22"/>
      <c r="T43" s="22"/>
      <c r="U43" s="34"/>
      <c r="V43" s="483"/>
      <c r="W43" s="483"/>
      <c r="X43" s="483"/>
      <c r="Y43" s="483"/>
      <c r="Z43" s="483"/>
      <c r="AA43" s="483"/>
      <c r="AB43" s="483"/>
      <c r="AC43" s="483"/>
      <c r="AD43" s="483"/>
      <c r="AE43" s="483"/>
      <c r="AF43" s="483"/>
      <c r="AG43" s="483"/>
      <c r="AH43" s="483"/>
      <c r="AI43" s="483"/>
      <c r="AJ43" s="163"/>
      <c r="AK43" s="622"/>
      <c r="AL43" s="622"/>
      <c r="AM43" s="622"/>
      <c r="AN43" s="622"/>
      <c r="AO43" s="622"/>
      <c r="AP43" s="622"/>
      <c r="AQ43" s="622"/>
      <c r="AR43" s="622"/>
      <c r="AS43" s="622"/>
      <c r="AT43" s="22"/>
      <c r="AU43" s="484"/>
      <c r="AV43" s="484"/>
      <c r="AW43" s="453"/>
      <c r="AX43" s="453"/>
      <c r="AY43" s="453"/>
      <c r="AZ43" s="621"/>
    </row>
    <row r="44" spans="2:52" ht="20.25" customHeight="1" x14ac:dyDescent="0.15">
      <c r="B44" s="2"/>
      <c r="C44" s="9"/>
      <c r="D44" s="1"/>
      <c r="E44" s="1"/>
      <c r="F44" s="1"/>
      <c r="G44" s="1"/>
      <c r="H44" s="1"/>
      <c r="I44" s="1"/>
      <c r="J44" s="1"/>
      <c r="K44" s="4"/>
      <c r="L44" s="2" t="s">
        <v>306</v>
      </c>
      <c r="M44" s="1"/>
      <c r="N44" s="1"/>
      <c r="O44" s="1"/>
      <c r="P44" s="1"/>
      <c r="Q44" s="1"/>
      <c r="R44" s="1"/>
      <c r="S44" s="1"/>
      <c r="T44" s="1"/>
      <c r="U44" s="28"/>
      <c r="V44" s="310" t="s">
        <v>336</v>
      </c>
      <c r="W44" s="310"/>
      <c r="X44" s="310"/>
      <c r="Y44" s="310"/>
      <c r="Z44" s="310"/>
      <c r="AA44" s="310"/>
      <c r="AB44" s="310"/>
      <c r="AC44" s="310"/>
      <c r="AD44" s="310"/>
      <c r="AE44" s="310"/>
      <c r="AF44" s="310"/>
      <c r="AG44" s="310"/>
      <c r="AH44" s="310"/>
      <c r="AI44" s="310"/>
      <c r="AJ44" s="507" t="str">
        <f>IF(V44="オプションを新規に申し込む","→設定をオプション変更内容詳細②にご記入ください",(IF(V44="利用中の設定内容を変更する","→設定をオプション変更内容詳細②にご記入ください","")))</f>
        <v/>
      </c>
      <c r="AK44" s="507"/>
      <c r="AL44" s="507"/>
      <c r="AM44" s="507"/>
      <c r="AN44" s="507"/>
      <c r="AO44" s="507"/>
      <c r="AP44" s="507"/>
      <c r="AQ44" s="507"/>
      <c r="AR44" s="507"/>
      <c r="AS44" s="507"/>
      <c r="AT44" s="507"/>
      <c r="AU44" s="507"/>
      <c r="AV44" s="507"/>
      <c r="AW44" s="507"/>
      <c r="AX44" s="507"/>
      <c r="AY44" s="507"/>
      <c r="AZ44" s="508"/>
    </row>
    <row r="45" spans="2:52" ht="20.25" customHeight="1" x14ac:dyDescent="0.15">
      <c r="B45" s="2"/>
      <c r="C45" s="9"/>
      <c r="D45" s="1"/>
      <c r="E45" s="1"/>
      <c r="F45" s="1"/>
      <c r="G45" s="1"/>
      <c r="H45" s="1"/>
      <c r="I45" s="1"/>
      <c r="J45" s="1"/>
      <c r="K45" s="4"/>
      <c r="L45" s="2"/>
      <c r="M45" s="1"/>
      <c r="N45" s="1"/>
      <c r="O45" s="1"/>
      <c r="P45" s="1"/>
      <c r="Q45" s="1"/>
      <c r="R45" s="1"/>
      <c r="S45" s="1"/>
      <c r="T45" s="1"/>
      <c r="U45" s="28"/>
      <c r="V45" s="310"/>
      <c r="W45" s="310"/>
      <c r="X45" s="310"/>
      <c r="Y45" s="310"/>
      <c r="Z45" s="310"/>
      <c r="AA45" s="310"/>
      <c r="AB45" s="310"/>
      <c r="AC45" s="310"/>
      <c r="AD45" s="310"/>
      <c r="AE45" s="310"/>
      <c r="AF45" s="310"/>
      <c r="AG45" s="310"/>
      <c r="AH45" s="310"/>
      <c r="AI45" s="310"/>
      <c r="AJ45" s="509"/>
      <c r="AK45" s="509"/>
      <c r="AL45" s="509"/>
      <c r="AM45" s="509"/>
      <c r="AN45" s="509"/>
      <c r="AO45" s="509"/>
      <c r="AP45" s="509"/>
      <c r="AQ45" s="509"/>
      <c r="AR45" s="509"/>
      <c r="AS45" s="509"/>
      <c r="AT45" s="509"/>
      <c r="AU45" s="509"/>
      <c r="AV45" s="509"/>
      <c r="AW45" s="509"/>
      <c r="AX45" s="509"/>
      <c r="AY45" s="509"/>
      <c r="AZ45" s="510"/>
    </row>
    <row r="46" spans="2:52" ht="21" customHeight="1" x14ac:dyDescent="0.15">
      <c r="B46" s="2"/>
      <c r="C46" s="9"/>
      <c r="D46" s="1"/>
      <c r="E46" s="1"/>
      <c r="F46" s="1"/>
      <c r="G46" s="1"/>
      <c r="H46" s="1"/>
      <c r="I46" s="1"/>
      <c r="J46" s="1"/>
      <c r="K46" s="4"/>
      <c r="L46" s="24" t="s">
        <v>307</v>
      </c>
      <c r="M46" s="23"/>
      <c r="N46" s="23"/>
      <c r="O46" s="23"/>
      <c r="P46" s="23"/>
      <c r="Q46" s="23"/>
      <c r="R46" s="23"/>
      <c r="S46" s="23"/>
      <c r="T46" s="23"/>
      <c r="U46" s="39"/>
      <c r="V46" s="479" t="s">
        <v>336</v>
      </c>
      <c r="W46" s="480"/>
      <c r="X46" s="480"/>
      <c r="Y46" s="480"/>
      <c r="Z46" s="480"/>
      <c r="AA46" s="480"/>
      <c r="AB46" s="480"/>
      <c r="AC46" s="480"/>
      <c r="AD46" s="480"/>
      <c r="AE46" s="480"/>
      <c r="AF46" s="480"/>
      <c r="AG46" s="480"/>
      <c r="AH46" s="480"/>
      <c r="AI46" s="480"/>
      <c r="AJ46" s="507" t="str">
        <f>IF(V46="オプションを新規に申し込む/利用中のメニュー・容量を変更する","→設定をオプション変更内容詳細③にご記入ください",(IF(V46="利用中のバックアップソフトウェアの利用ライセンス数・管理サーバー/バックアップ対象サーバーを変更する","→設定をオプション変更内容詳細③にご記入ください","")))</f>
        <v/>
      </c>
      <c r="AK46" s="507"/>
      <c r="AL46" s="507"/>
      <c r="AM46" s="507"/>
      <c r="AN46" s="507"/>
      <c r="AO46" s="507"/>
      <c r="AP46" s="507"/>
      <c r="AQ46" s="507"/>
      <c r="AR46" s="507"/>
      <c r="AS46" s="507"/>
      <c r="AT46" s="507"/>
      <c r="AU46" s="507"/>
      <c r="AV46" s="507"/>
      <c r="AW46" s="507"/>
      <c r="AX46" s="507"/>
      <c r="AY46" s="507"/>
      <c r="AZ46" s="508"/>
    </row>
    <row r="47" spans="2:52" ht="21" customHeight="1" x14ac:dyDescent="0.15">
      <c r="B47" s="2"/>
      <c r="C47" s="9"/>
      <c r="D47" s="1"/>
      <c r="E47" s="1"/>
      <c r="F47" s="1"/>
      <c r="G47" s="1"/>
      <c r="H47" s="1"/>
      <c r="I47" s="1"/>
      <c r="J47" s="1"/>
      <c r="K47" s="4"/>
      <c r="L47" s="2"/>
      <c r="M47" s="1"/>
      <c r="N47" s="1"/>
      <c r="O47" s="1"/>
      <c r="P47" s="1"/>
      <c r="Q47" s="1"/>
      <c r="R47" s="1"/>
      <c r="S47" s="1"/>
      <c r="T47" s="1"/>
      <c r="U47" s="28"/>
      <c r="V47" s="481"/>
      <c r="W47" s="482"/>
      <c r="X47" s="482"/>
      <c r="Y47" s="482"/>
      <c r="Z47" s="482"/>
      <c r="AA47" s="482"/>
      <c r="AB47" s="482"/>
      <c r="AC47" s="482"/>
      <c r="AD47" s="482"/>
      <c r="AE47" s="482"/>
      <c r="AF47" s="482"/>
      <c r="AG47" s="482"/>
      <c r="AH47" s="482"/>
      <c r="AI47" s="482"/>
      <c r="AJ47" s="509"/>
      <c r="AK47" s="509"/>
      <c r="AL47" s="509"/>
      <c r="AM47" s="509"/>
      <c r="AN47" s="509"/>
      <c r="AO47" s="509"/>
      <c r="AP47" s="509"/>
      <c r="AQ47" s="509"/>
      <c r="AR47" s="509"/>
      <c r="AS47" s="509"/>
      <c r="AT47" s="509"/>
      <c r="AU47" s="509"/>
      <c r="AV47" s="509"/>
      <c r="AW47" s="509"/>
      <c r="AX47" s="509"/>
      <c r="AY47" s="509"/>
      <c r="AZ47" s="510"/>
    </row>
    <row r="48" spans="2:52" ht="20.25" customHeight="1" x14ac:dyDescent="0.15">
      <c r="B48" s="2"/>
      <c r="C48" s="9"/>
      <c r="D48" s="1"/>
      <c r="E48" s="1"/>
      <c r="F48" s="1"/>
      <c r="G48" s="1"/>
      <c r="H48" s="1"/>
      <c r="I48" s="1"/>
      <c r="J48" s="1"/>
      <c r="K48" s="4"/>
      <c r="L48" s="24" t="s">
        <v>308</v>
      </c>
      <c r="M48" s="23"/>
      <c r="N48" s="23"/>
      <c r="O48" s="23"/>
      <c r="P48" s="23"/>
      <c r="Q48" s="23"/>
      <c r="R48" s="23"/>
      <c r="S48" s="23"/>
      <c r="T48" s="23"/>
      <c r="U48" s="39"/>
      <c r="V48" s="479" t="s">
        <v>336</v>
      </c>
      <c r="W48" s="480"/>
      <c r="X48" s="480"/>
      <c r="Y48" s="480"/>
      <c r="Z48" s="480"/>
      <c r="AA48" s="480"/>
      <c r="AB48" s="480"/>
      <c r="AC48" s="480"/>
      <c r="AD48" s="480"/>
      <c r="AE48" s="480"/>
      <c r="AF48" s="480"/>
      <c r="AG48" s="480"/>
      <c r="AH48" s="480"/>
      <c r="AI48" s="480"/>
      <c r="AJ48" s="507" t="str">
        <f>IF(V48="オプション新規申込・ゾーンを追加/削除する","→設定をオプション変更内容詳細④にご記入ください",(IF(V48="利用中の設定内容を変更する","→設定をオプション変更内容詳細④にご記入ください","")))</f>
        <v/>
      </c>
      <c r="AK48" s="507"/>
      <c r="AL48" s="507"/>
      <c r="AM48" s="507"/>
      <c r="AN48" s="507"/>
      <c r="AO48" s="507"/>
      <c r="AP48" s="507"/>
      <c r="AQ48" s="507"/>
      <c r="AR48" s="507"/>
      <c r="AS48" s="507"/>
      <c r="AT48" s="507"/>
      <c r="AU48" s="507"/>
      <c r="AV48" s="507"/>
      <c r="AW48" s="507"/>
      <c r="AX48" s="507"/>
      <c r="AY48" s="507"/>
      <c r="AZ48" s="508"/>
    </row>
    <row r="49" spans="2:52" ht="20.25" customHeight="1" x14ac:dyDescent="0.15">
      <c r="B49" s="2"/>
      <c r="C49" s="9"/>
      <c r="D49" s="1"/>
      <c r="E49" s="1"/>
      <c r="F49" s="1"/>
      <c r="G49" s="1"/>
      <c r="H49" s="1"/>
      <c r="I49" s="1"/>
      <c r="J49" s="1"/>
      <c r="K49" s="4"/>
      <c r="L49" s="21"/>
      <c r="M49" s="22"/>
      <c r="N49" s="22"/>
      <c r="O49" s="22"/>
      <c r="P49" s="22"/>
      <c r="Q49" s="22"/>
      <c r="R49" s="22"/>
      <c r="S49" s="22"/>
      <c r="T49" s="22"/>
      <c r="U49" s="34"/>
      <c r="V49" s="481"/>
      <c r="W49" s="482"/>
      <c r="X49" s="482"/>
      <c r="Y49" s="482"/>
      <c r="Z49" s="482"/>
      <c r="AA49" s="482"/>
      <c r="AB49" s="482"/>
      <c r="AC49" s="482"/>
      <c r="AD49" s="482"/>
      <c r="AE49" s="482"/>
      <c r="AF49" s="482"/>
      <c r="AG49" s="482"/>
      <c r="AH49" s="482"/>
      <c r="AI49" s="482"/>
      <c r="AJ49" s="509"/>
      <c r="AK49" s="509"/>
      <c r="AL49" s="509"/>
      <c r="AM49" s="509"/>
      <c r="AN49" s="509"/>
      <c r="AO49" s="509"/>
      <c r="AP49" s="509"/>
      <c r="AQ49" s="509"/>
      <c r="AR49" s="509"/>
      <c r="AS49" s="509"/>
      <c r="AT49" s="509"/>
      <c r="AU49" s="509"/>
      <c r="AV49" s="509"/>
      <c r="AW49" s="509"/>
      <c r="AX49" s="509"/>
      <c r="AY49" s="509"/>
      <c r="AZ49" s="510"/>
    </row>
    <row r="50" spans="2:52" ht="20.25" customHeight="1" x14ac:dyDescent="0.15">
      <c r="B50" s="2"/>
      <c r="C50" s="9"/>
      <c r="D50" s="1"/>
      <c r="E50" s="1"/>
      <c r="F50" s="1"/>
      <c r="G50" s="1"/>
      <c r="H50" s="1"/>
      <c r="I50" s="1"/>
      <c r="J50" s="1"/>
      <c r="K50" s="4"/>
      <c r="L50" s="24" t="s">
        <v>309</v>
      </c>
      <c r="M50" s="23"/>
      <c r="N50" s="23"/>
      <c r="O50" s="23"/>
      <c r="P50" s="23"/>
      <c r="Q50" s="23"/>
      <c r="R50" s="23"/>
      <c r="S50" s="23"/>
      <c r="T50" s="23"/>
      <c r="U50" s="39"/>
      <c r="V50" s="308" t="s">
        <v>336</v>
      </c>
      <c r="W50" s="308"/>
      <c r="X50" s="308"/>
      <c r="Y50" s="308"/>
      <c r="Z50" s="308"/>
      <c r="AA50" s="308"/>
      <c r="AB50" s="308"/>
      <c r="AC50" s="308"/>
      <c r="AD50" s="308"/>
      <c r="AE50" s="308"/>
      <c r="AF50" s="308"/>
      <c r="AG50" s="308"/>
      <c r="AH50" s="308"/>
      <c r="AI50" s="308"/>
      <c r="AJ50" s="23"/>
      <c r="AK50" s="23"/>
      <c r="AL50" s="23"/>
      <c r="AM50" s="23"/>
      <c r="AN50" s="23"/>
      <c r="AO50" s="23"/>
      <c r="AP50" s="23"/>
      <c r="AQ50" s="23"/>
      <c r="AR50" s="23"/>
      <c r="AS50" s="23"/>
      <c r="AT50" s="23"/>
      <c r="AU50" s="23"/>
      <c r="AV50" s="23"/>
      <c r="AW50" s="23"/>
      <c r="AX50" s="23"/>
      <c r="AY50" s="23"/>
      <c r="AZ50" s="7"/>
    </row>
    <row r="51" spans="2:52" ht="20.25" customHeight="1" x14ac:dyDescent="0.15">
      <c r="B51" s="2"/>
      <c r="C51" s="9"/>
      <c r="D51" s="1"/>
      <c r="E51" s="1"/>
      <c r="F51" s="1"/>
      <c r="G51" s="1"/>
      <c r="H51" s="1"/>
      <c r="I51" s="1"/>
      <c r="J51" s="1"/>
      <c r="K51" s="4"/>
      <c r="L51" s="21"/>
      <c r="M51" s="22"/>
      <c r="N51" s="22"/>
      <c r="O51" s="22"/>
      <c r="P51" s="22"/>
      <c r="Q51" s="22"/>
      <c r="R51" s="22"/>
      <c r="S51" s="22"/>
      <c r="T51" s="22"/>
      <c r="U51" s="34"/>
      <c r="V51" s="483"/>
      <c r="W51" s="483"/>
      <c r="X51" s="483"/>
      <c r="Y51" s="483"/>
      <c r="Z51" s="483"/>
      <c r="AA51" s="483"/>
      <c r="AB51" s="483"/>
      <c r="AC51" s="483"/>
      <c r="AD51" s="483"/>
      <c r="AE51" s="483"/>
      <c r="AF51" s="483"/>
      <c r="AG51" s="483"/>
      <c r="AH51" s="483"/>
      <c r="AI51" s="483"/>
      <c r="AJ51" s="22"/>
      <c r="AK51" s="22"/>
      <c r="AL51" s="22"/>
      <c r="AM51" s="22"/>
      <c r="AN51" s="22"/>
      <c r="AO51" s="22"/>
      <c r="AP51" s="22"/>
      <c r="AQ51" s="22"/>
      <c r="AR51" s="22"/>
      <c r="AS51" s="22"/>
      <c r="AT51" s="22"/>
      <c r="AU51" s="22"/>
      <c r="AV51" s="22"/>
      <c r="AW51" s="22"/>
      <c r="AX51" s="22"/>
      <c r="AY51" s="22"/>
      <c r="AZ51" s="8"/>
    </row>
    <row r="52" spans="2:52" ht="20.25" customHeight="1" x14ac:dyDescent="0.15">
      <c r="B52" s="2"/>
      <c r="C52" s="9"/>
      <c r="D52" s="1"/>
      <c r="E52" s="1"/>
      <c r="F52" s="1"/>
      <c r="G52" s="1"/>
      <c r="H52" s="1"/>
      <c r="I52" s="1"/>
      <c r="J52" s="1"/>
      <c r="K52" s="4"/>
      <c r="L52" s="2" t="s">
        <v>515</v>
      </c>
      <c r="M52" s="1"/>
      <c r="N52" s="1"/>
      <c r="O52" s="1"/>
      <c r="P52" s="1"/>
      <c r="Q52" s="1"/>
      <c r="R52" s="1"/>
      <c r="S52" s="1"/>
      <c r="T52" s="1"/>
      <c r="U52" s="28"/>
      <c r="V52" s="479" t="s">
        <v>336</v>
      </c>
      <c r="W52" s="480"/>
      <c r="X52" s="480"/>
      <c r="Y52" s="480"/>
      <c r="Z52" s="480"/>
      <c r="AA52" s="480"/>
      <c r="AB52" s="480"/>
      <c r="AC52" s="480"/>
      <c r="AD52" s="480"/>
      <c r="AE52" s="480"/>
      <c r="AF52" s="480"/>
      <c r="AG52" s="480"/>
      <c r="AH52" s="480"/>
      <c r="AI52" s="480"/>
      <c r="AJ52" s="158"/>
      <c r="AK52" s="559" t="str">
        <f>IF(V52="変更なし","","→別紙ヒアリングシートと合わせて、担当営業宛にご提出ください")</f>
        <v/>
      </c>
      <c r="AL52" s="559"/>
      <c r="AM52" s="559"/>
      <c r="AN52" s="559"/>
      <c r="AO52" s="559"/>
      <c r="AP52" s="559"/>
      <c r="AQ52" s="559"/>
      <c r="AR52" s="559"/>
      <c r="AS52" s="559"/>
      <c r="AT52" s="559"/>
      <c r="AU52" s="559"/>
      <c r="AV52" s="559"/>
      <c r="AW52" s="559"/>
      <c r="AX52" s="559"/>
      <c r="AY52" s="559"/>
      <c r="AZ52" s="560"/>
    </row>
    <row r="53" spans="2:52" ht="20.25" customHeight="1" x14ac:dyDescent="0.15">
      <c r="B53" s="2"/>
      <c r="C53" s="9"/>
      <c r="D53" s="1"/>
      <c r="E53" s="1"/>
      <c r="F53" s="1"/>
      <c r="G53" s="1"/>
      <c r="H53" s="1"/>
      <c r="I53" s="1"/>
      <c r="J53" s="1"/>
      <c r="K53" s="4"/>
      <c r="L53" s="2"/>
      <c r="M53" s="1"/>
      <c r="N53" s="1"/>
      <c r="O53" s="1"/>
      <c r="P53" s="1"/>
      <c r="Q53" s="1"/>
      <c r="R53" s="1"/>
      <c r="S53" s="1"/>
      <c r="T53" s="1"/>
      <c r="U53" s="28"/>
      <c r="V53" s="481"/>
      <c r="W53" s="482"/>
      <c r="X53" s="482"/>
      <c r="Y53" s="482"/>
      <c r="Z53" s="482"/>
      <c r="AA53" s="482"/>
      <c r="AB53" s="482"/>
      <c r="AC53" s="482"/>
      <c r="AD53" s="482"/>
      <c r="AE53" s="482"/>
      <c r="AF53" s="482"/>
      <c r="AG53" s="482"/>
      <c r="AH53" s="482"/>
      <c r="AI53" s="482"/>
      <c r="AJ53" s="163"/>
      <c r="AK53" s="565"/>
      <c r="AL53" s="565"/>
      <c r="AM53" s="565"/>
      <c r="AN53" s="565"/>
      <c r="AO53" s="565"/>
      <c r="AP53" s="565"/>
      <c r="AQ53" s="565"/>
      <c r="AR53" s="565"/>
      <c r="AS53" s="565"/>
      <c r="AT53" s="565"/>
      <c r="AU53" s="565"/>
      <c r="AV53" s="565"/>
      <c r="AW53" s="565"/>
      <c r="AX53" s="565"/>
      <c r="AY53" s="565"/>
      <c r="AZ53" s="566"/>
    </row>
    <row r="54" spans="2:52" ht="20.25" customHeight="1" x14ac:dyDescent="0.15">
      <c r="B54" s="2"/>
      <c r="C54" s="9"/>
      <c r="D54" s="1"/>
      <c r="E54" s="1"/>
      <c r="F54" s="1"/>
      <c r="G54" s="1"/>
      <c r="H54" s="1"/>
      <c r="I54" s="1"/>
      <c r="J54" s="1"/>
      <c r="K54" s="4"/>
      <c r="L54" s="24" t="s">
        <v>310</v>
      </c>
      <c r="M54" s="23"/>
      <c r="N54" s="23"/>
      <c r="O54" s="23"/>
      <c r="P54" s="23"/>
      <c r="Q54" s="23"/>
      <c r="R54" s="23"/>
      <c r="S54" s="23"/>
      <c r="T54" s="23"/>
      <c r="U54" s="39"/>
      <c r="V54" s="308" t="s">
        <v>336</v>
      </c>
      <c r="W54" s="308"/>
      <c r="X54" s="308"/>
      <c r="Y54" s="308"/>
      <c r="Z54" s="308"/>
      <c r="AA54" s="308"/>
      <c r="AB54" s="308"/>
      <c r="AC54" s="308"/>
      <c r="AD54" s="308"/>
      <c r="AE54" s="308"/>
      <c r="AF54" s="308"/>
      <c r="AG54" s="308"/>
      <c r="AH54" s="308"/>
      <c r="AI54" s="308"/>
      <c r="AJ54" s="158"/>
      <c r="AK54" s="559" t="str">
        <f>IF(V54="オプションを新規に申し込む","→アカウント数をご記入ください",(IF(V54="利用中のライセンス数を変更する","→変更後のアカウント数をご記入ください","")))</f>
        <v/>
      </c>
      <c r="AL54" s="559"/>
      <c r="AM54" s="559"/>
      <c r="AN54" s="559"/>
      <c r="AO54" s="559"/>
      <c r="AP54" s="559"/>
      <c r="AQ54" s="559"/>
      <c r="AR54" s="559"/>
      <c r="AS54" s="559"/>
      <c r="AT54" s="158"/>
      <c r="AU54" s="587"/>
      <c r="AV54" s="587"/>
      <c r="AW54" s="346" t="str">
        <f>IF(V54="オプションを新規に申し込む","アカウント",(IF(V54="利用中のライセンス数を変更する","アカウント","")))</f>
        <v/>
      </c>
      <c r="AX54" s="346"/>
      <c r="AY54" s="346"/>
      <c r="AZ54" s="589"/>
    </row>
    <row r="55" spans="2:52" ht="20.25" customHeight="1" x14ac:dyDescent="0.15">
      <c r="B55" s="17"/>
      <c r="C55" s="110"/>
      <c r="D55" s="18"/>
      <c r="E55" s="18"/>
      <c r="F55" s="18"/>
      <c r="G55" s="18"/>
      <c r="H55" s="18"/>
      <c r="I55" s="18"/>
      <c r="J55" s="18"/>
      <c r="K55" s="19"/>
      <c r="L55" s="17"/>
      <c r="M55" s="18"/>
      <c r="N55" s="18"/>
      <c r="O55" s="18"/>
      <c r="P55" s="18"/>
      <c r="Q55" s="18"/>
      <c r="R55" s="18"/>
      <c r="S55" s="18"/>
      <c r="T55" s="18"/>
      <c r="U55" s="29"/>
      <c r="V55" s="488"/>
      <c r="W55" s="488"/>
      <c r="X55" s="488"/>
      <c r="Y55" s="488"/>
      <c r="Z55" s="488"/>
      <c r="AA55" s="488"/>
      <c r="AB55" s="488"/>
      <c r="AC55" s="488"/>
      <c r="AD55" s="488"/>
      <c r="AE55" s="488"/>
      <c r="AF55" s="488"/>
      <c r="AG55" s="488"/>
      <c r="AH55" s="488"/>
      <c r="AI55" s="488"/>
      <c r="AJ55" s="164"/>
      <c r="AK55" s="563"/>
      <c r="AL55" s="563"/>
      <c r="AM55" s="563"/>
      <c r="AN55" s="563"/>
      <c r="AO55" s="563"/>
      <c r="AP55" s="563"/>
      <c r="AQ55" s="563"/>
      <c r="AR55" s="563"/>
      <c r="AS55" s="563"/>
      <c r="AT55" s="164"/>
      <c r="AU55" s="588"/>
      <c r="AV55" s="588"/>
      <c r="AW55" s="347"/>
      <c r="AX55" s="347"/>
      <c r="AY55" s="347"/>
      <c r="AZ55" s="590"/>
    </row>
    <row r="56" spans="2:52" ht="20.25" customHeight="1" x14ac:dyDescent="0.15">
      <c r="B56" s="2" t="s">
        <v>325</v>
      </c>
      <c r="C56" s="9" t="s">
        <v>449</v>
      </c>
      <c r="D56" s="1"/>
      <c r="E56" s="1"/>
      <c r="F56" s="1"/>
      <c r="G56" s="1"/>
      <c r="H56" s="1"/>
      <c r="I56" s="1"/>
      <c r="J56" s="1"/>
      <c r="K56" s="4"/>
      <c r="L56" s="14" t="s">
        <v>22</v>
      </c>
      <c r="M56" s="15"/>
      <c r="N56" s="15"/>
      <c r="O56" s="15"/>
      <c r="P56" s="15"/>
      <c r="Q56" s="15"/>
      <c r="R56" s="15"/>
      <c r="S56" s="15"/>
      <c r="T56" s="15"/>
      <c r="U56" s="27"/>
      <c r="V56" s="533" t="s">
        <v>336</v>
      </c>
      <c r="W56" s="534"/>
      <c r="X56" s="534"/>
      <c r="Y56" s="534"/>
      <c r="Z56" s="534"/>
      <c r="AA56" s="534"/>
      <c r="AB56" s="534"/>
      <c r="AC56" s="534"/>
      <c r="AD56" s="534"/>
      <c r="AE56" s="534"/>
      <c r="AF56" s="534"/>
      <c r="AG56" s="534"/>
      <c r="AH56" s="534"/>
      <c r="AI56" s="534"/>
      <c r="AJ56" s="585" t="str">
        <f>IF(V56="オプションを新規に申し込む","→設定をオプション変更内容詳細⑥にご記入ください",(IF(V56="利用中の設定内容を変更する","→設定をオプション変更内容詳細⑥にご記入ください","")))</f>
        <v/>
      </c>
      <c r="AK56" s="585"/>
      <c r="AL56" s="585"/>
      <c r="AM56" s="585"/>
      <c r="AN56" s="585"/>
      <c r="AO56" s="585"/>
      <c r="AP56" s="585"/>
      <c r="AQ56" s="585"/>
      <c r="AR56" s="585"/>
      <c r="AS56" s="585"/>
      <c r="AT56" s="585"/>
      <c r="AU56" s="585"/>
      <c r="AV56" s="585"/>
      <c r="AW56" s="585"/>
      <c r="AX56" s="585"/>
      <c r="AY56" s="585"/>
      <c r="AZ56" s="586"/>
    </row>
    <row r="57" spans="2:52" ht="20.25" customHeight="1" x14ac:dyDescent="0.15">
      <c r="B57" s="2"/>
      <c r="C57" s="9"/>
      <c r="D57" s="1"/>
      <c r="E57" s="1"/>
      <c r="F57" s="1"/>
      <c r="G57" s="1"/>
      <c r="H57" s="1"/>
      <c r="I57" s="1"/>
      <c r="J57" s="1"/>
      <c r="K57" s="4"/>
      <c r="L57" s="2"/>
      <c r="M57" s="1"/>
      <c r="N57" s="1"/>
      <c r="O57" s="1"/>
      <c r="P57" s="1"/>
      <c r="Q57" s="1"/>
      <c r="R57" s="1"/>
      <c r="S57" s="1"/>
      <c r="T57" s="1"/>
      <c r="U57" s="28"/>
      <c r="V57" s="535"/>
      <c r="W57" s="536"/>
      <c r="X57" s="536"/>
      <c r="Y57" s="536"/>
      <c r="Z57" s="536"/>
      <c r="AA57" s="536"/>
      <c r="AB57" s="536"/>
      <c r="AC57" s="536"/>
      <c r="AD57" s="536"/>
      <c r="AE57" s="536"/>
      <c r="AF57" s="536"/>
      <c r="AG57" s="536"/>
      <c r="AH57" s="536"/>
      <c r="AI57" s="536"/>
      <c r="AJ57" s="297">
        <f>VLOOKUP(V56,'(非表示)プルダウンリスト2'!J:O,6,FALSE)</f>
        <v>0</v>
      </c>
      <c r="AK57" s="297"/>
      <c r="AL57" s="297"/>
      <c r="AM57" s="297"/>
      <c r="AN57" s="297"/>
      <c r="AO57" s="297"/>
      <c r="AP57" s="297"/>
      <c r="AQ57" s="297"/>
      <c r="AR57" s="297"/>
      <c r="AS57" s="297"/>
      <c r="AT57" s="297"/>
      <c r="AU57" s="297"/>
      <c r="AV57" s="297"/>
      <c r="AW57" s="297"/>
      <c r="AX57" s="297"/>
      <c r="AY57" s="297"/>
      <c r="AZ57" s="298"/>
    </row>
    <row r="58" spans="2:52" ht="20.25" customHeight="1" x14ac:dyDescent="0.15">
      <c r="B58" s="2"/>
      <c r="C58" s="9"/>
      <c r="D58" s="1"/>
      <c r="E58" s="1"/>
      <c r="F58" s="1"/>
      <c r="G58" s="1"/>
      <c r="H58" s="1"/>
      <c r="I58" s="1"/>
      <c r="J58" s="1"/>
      <c r="K58" s="4"/>
      <c r="L58" s="2"/>
      <c r="M58" s="1"/>
      <c r="N58" s="1"/>
      <c r="O58" s="1"/>
      <c r="P58" s="1"/>
      <c r="Q58" s="1"/>
      <c r="R58" s="1"/>
      <c r="S58" s="1"/>
      <c r="T58" s="1"/>
      <c r="U58" s="28"/>
      <c r="V58" s="255"/>
      <c r="W58" s="293" t="s">
        <v>754</v>
      </c>
      <c r="X58" s="293"/>
      <c r="Y58" s="293"/>
      <c r="Z58" s="293"/>
      <c r="AA58" s="293"/>
      <c r="AB58" s="293"/>
      <c r="AC58" s="293"/>
      <c r="AD58" s="293"/>
      <c r="AE58" s="293"/>
      <c r="AF58" s="293"/>
      <c r="AG58" s="293"/>
      <c r="AH58" s="293"/>
      <c r="AI58" s="293"/>
      <c r="AJ58" s="256"/>
      <c r="AK58" s="256"/>
      <c r="AL58" s="311"/>
      <c r="AM58" s="311"/>
      <c r="AN58" s="311"/>
      <c r="AO58" s="256" t="s">
        <v>730</v>
      </c>
      <c r="AP58" s="311"/>
      <c r="AQ58" s="311"/>
      <c r="AR58" s="256" t="s">
        <v>731</v>
      </c>
      <c r="AS58" s="311"/>
      <c r="AT58" s="311"/>
      <c r="AU58" s="256" t="s">
        <v>732</v>
      </c>
      <c r="AV58" s="256"/>
      <c r="AW58" s="291" t="s">
        <v>733</v>
      </c>
      <c r="AX58" s="292"/>
      <c r="AY58" s="292"/>
      <c r="AZ58" s="249"/>
    </row>
    <row r="59" spans="2:52" ht="20.25" customHeight="1" x14ac:dyDescent="0.15">
      <c r="B59" s="2"/>
      <c r="C59" s="9"/>
      <c r="D59" s="1"/>
      <c r="E59" s="1"/>
      <c r="F59" s="1"/>
      <c r="G59" s="1"/>
      <c r="H59" s="1"/>
      <c r="I59" s="1"/>
      <c r="J59" s="1"/>
      <c r="K59" s="4"/>
      <c r="L59" s="21"/>
      <c r="M59" s="22"/>
      <c r="N59" s="22"/>
      <c r="O59" s="22"/>
      <c r="P59" s="22"/>
      <c r="Q59" s="22"/>
      <c r="R59" s="22"/>
      <c r="S59" s="22"/>
      <c r="T59" s="22"/>
      <c r="U59" s="34"/>
      <c r="V59" s="257"/>
      <c r="W59" s="293" t="s">
        <v>753</v>
      </c>
      <c r="X59" s="293"/>
      <c r="Y59" s="293"/>
      <c r="Z59" s="293"/>
      <c r="AA59" s="293"/>
      <c r="AB59" s="293"/>
      <c r="AC59" s="293"/>
      <c r="AD59" s="293"/>
      <c r="AE59" s="293"/>
      <c r="AF59" s="293"/>
      <c r="AG59" s="293"/>
      <c r="AH59" s="293"/>
      <c r="AI59" s="293"/>
      <c r="AJ59" s="258"/>
      <c r="AK59" s="258"/>
      <c r="AL59" s="294"/>
      <c r="AM59" s="294"/>
      <c r="AN59" s="294"/>
      <c r="AO59" s="258" t="s">
        <v>730</v>
      </c>
      <c r="AP59" s="294"/>
      <c r="AQ59" s="294"/>
      <c r="AR59" s="258" t="s">
        <v>731</v>
      </c>
      <c r="AS59" s="294"/>
      <c r="AT59" s="294"/>
      <c r="AU59" s="258" t="s">
        <v>732</v>
      </c>
      <c r="AV59" s="258"/>
      <c r="AW59" s="295" t="s">
        <v>733</v>
      </c>
      <c r="AX59" s="296"/>
      <c r="AY59" s="296"/>
      <c r="AZ59" s="247"/>
    </row>
    <row r="60" spans="2:52" ht="20.25" customHeight="1" x14ac:dyDescent="0.15">
      <c r="B60" s="2"/>
      <c r="C60" s="9"/>
      <c r="D60" s="1"/>
      <c r="E60" s="1"/>
      <c r="F60" s="1"/>
      <c r="G60" s="1"/>
      <c r="H60" s="1"/>
      <c r="I60" s="1"/>
      <c r="J60" s="1"/>
      <c r="K60" s="4"/>
      <c r="L60" s="24" t="s">
        <v>24</v>
      </c>
      <c r="M60" s="23"/>
      <c r="N60" s="23"/>
      <c r="O60" s="23"/>
      <c r="P60" s="23"/>
      <c r="Q60" s="23"/>
      <c r="R60" s="23"/>
      <c r="S60" s="23"/>
      <c r="T60" s="23"/>
      <c r="U60" s="39"/>
      <c r="V60" s="307" t="s">
        <v>336</v>
      </c>
      <c r="W60" s="308"/>
      <c r="X60" s="308"/>
      <c r="Y60" s="308"/>
      <c r="Z60" s="308"/>
      <c r="AA60" s="308"/>
      <c r="AB60" s="308"/>
      <c r="AC60" s="308"/>
      <c r="AD60" s="308"/>
      <c r="AE60" s="308"/>
      <c r="AF60" s="308"/>
      <c r="AG60" s="308"/>
      <c r="AH60" s="308"/>
      <c r="AI60" s="308"/>
      <c r="AJ60" s="507" t="str">
        <f>IF(V60="オプションを新規に申し込む","→設定をオプション変更内容詳細⑦にご記入ください",(IF(V60="利用中の設定内容を変更する","→設定をオプション変更内容詳細⑦にご記入ください","")))</f>
        <v/>
      </c>
      <c r="AK60" s="507"/>
      <c r="AL60" s="507"/>
      <c r="AM60" s="507"/>
      <c r="AN60" s="507"/>
      <c r="AO60" s="507"/>
      <c r="AP60" s="507"/>
      <c r="AQ60" s="507"/>
      <c r="AR60" s="507"/>
      <c r="AS60" s="507"/>
      <c r="AT60" s="507"/>
      <c r="AU60" s="507"/>
      <c r="AV60" s="507"/>
      <c r="AW60" s="507"/>
      <c r="AX60" s="507"/>
      <c r="AY60" s="507"/>
      <c r="AZ60" s="508"/>
    </row>
    <row r="61" spans="2:52" ht="20.25" customHeight="1" x14ac:dyDescent="0.15">
      <c r="B61" s="2"/>
      <c r="C61" s="9"/>
      <c r="D61" s="1"/>
      <c r="E61" s="1"/>
      <c r="F61" s="1"/>
      <c r="G61" s="1"/>
      <c r="H61" s="1"/>
      <c r="I61" s="1"/>
      <c r="J61" s="1"/>
      <c r="K61" s="4"/>
      <c r="L61" s="2"/>
      <c r="M61" s="1"/>
      <c r="N61" s="1"/>
      <c r="O61" s="1"/>
      <c r="P61" s="1"/>
      <c r="Q61" s="1"/>
      <c r="R61" s="1"/>
      <c r="S61" s="1"/>
      <c r="T61" s="1"/>
      <c r="U61" s="28"/>
      <c r="V61" s="309"/>
      <c r="W61" s="310"/>
      <c r="X61" s="310"/>
      <c r="Y61" s="310"/>
      <c r="Z61" s="310"/>
      <c r="AA61" s="310"/>
      <c r="AB61" s="310"/>
      <c r="AC61" s="310"/>
      <c r="AD61" s="310"/>
      <c r="AE61" s="310"/>
      <c r="AF61" s="310"/>
      <c r="AG61" s="310"/>
      <c r="AH61" s="310"/>
      <c r="AI61" s="310"/>
      <c r="AJ61" s="297">
        <f>VLOOKUP(V60,'(非表示)プルダウンリスト2'!K:P,6,FALSE)</f>
        <v>0</v>
      </c>
      <c r="AK61" s="297"/>
      <c r="AL61" s="297"/>
      <c r="AM61" s="297"/>
      <c r="AN61" s="297"/>
      <c r="AO61" s="297"/>
      <c r="AP61" s="297"/>
      <c r="AQ61" s="297"/>
      <c r="AR61" s="297"/>
      <c r="AS61" s="297"/>
      <c r="AT61" s="297"/>
      <c r="AU61" s="297"/>
      <c r="AV61" s="297"/>
      <c r="AW61" s="297"/>
      <c r="AX61" s="297"/>
      <c r="AY61" s="297"/>
      <c r="AZ61" s="298"/>
    </row>
    <row r="62" spans="2:52" ht="20.25" customHeight="1" x14ac:dyDescent="0.15">
      <c r="B62" s="2"/>
      <c r="C62" s="9"/>
      <c r="D62" s="1"/>
      <c r="E62" s="1"/>
      <c r="F62" s="1"/>
      <c r="G62" s="1"/>
      <c r="H62" s="1"/>
      <c r="I62" s="1"/>
      <c r="J62" s="1"/>
      <c r="K62" s="4"/>
      <c r="L62" s="2"/>
      <c r="M62" s="1"/>
      <c r="N62" s="1"/>
      <c r="O62" s="1"/>
      <c r="P62" s="1"/>
      <c r="Q62" s="1"/>
      <c r="R62" s="1"/>
      <c r="S62" s="1"/>
      <c r="T62" s="1"/>
      <c r="U62" s="28"/>
      <c r="V62" s="255"/>
      <c r="W62" s="293" t="s">
        <v>752</v>
      </c>
      <c r="X62" s="293"/>
      <c r="Y62" s="293"/>
      <c r="Z62" s="293"/>
      <c r="AA62" s="293"/>
      <c r="AB62" s="293"/>
      <c r="AC62" s="293"/>
      <c r="AD62" s="293"/>
      <c r="AE62" s="293"/>
      <c r="AF62" s="293"/>
      <c r="AG62" s="293"/>
      <c r="AH62" s="293"/>
      <c r="AI62" s="293"/>
      <c r="AJ62" s="256"/>
      <c r="AK62" s="256"/>
      <c r="AL62" s="311"/>
      <c r="AM62" s="311"/>
      <c r="AN62" s="311"/>
      <c r="AO62" s="256" t="s">
        <v>730</v>
      </c>
      <c r="AP62" s="311"/>
      <c r="AQ62" s="311"/>
      <c r="AR62" s="256" t="s">
        <v>731</v>
      </c>
      <c r="AS62" s="311"/>
      <c r="AT62" s="311"/>
      <c r="AU62" s="256" t="s">
        <v>732</v>
      </c>
      <c r="AV62" s="256"/>
      <c r="AW62" s="291" t="s">
        <v>733</v>
      </c>
      <c r="AX62" s="292"/>
      <c r="AY62" s="292"/>
      <c r="AZ62" s="249"/>
    </row>
    <row r="63" spans="2:52" ht="20.25" customHeight="1" x14ac:dyDescent="0.15">
      <c r="B63" s="2"/>
      <c r="C63" s="9"/>
      <c r="D63" s="1"/>
      <c r="E63" s="1"/>
      <c r="F63" s="1"/>
      <c r="G63" s="1"/>
      <c r="H63" s="1"/>
      <c r="I63" s="1"/>
      <c r="J63" s="1"/>
      <c r="K63" s="4"/>
      <c r="L63" s="21"/>
      <c r="M63" s="22"/>
      <c r="N63" s="22"/>
      <c r="O63" s="22"/>
      <c r="P63" s="22"/>
      <c r="Q63" s="22"/>
      <c r="R63" s="22"/>
      <c r="S63" s="22"/>
      <c r="T63" s="22"/>
      <c r="U63" s="34"/>
      <c r="V63" s="257"/>
      <c r="W63" s="293" t="s">
        <v>753</v>
      </c>
      <c r="X63" s="293"/>
      <c r="Y63" s="293"/>
      <c r="Z63" s="293"/>
      <c r="AA63" s="293"/>
      <c r="AB63" s="293"/>
      <c r="AC63" s="293"/>
      <c r="AD63" s="293"/>
      <c r="AE63" s="293"/>
      <c r="AF63" s="293"/>
      <c r="AG63" s="293"/>
      <c r="AH63" s="293"/>
      <c r="AI63" s="293"/>
      <c r="AJ63" s="258"/>
      <c r="AK63" s="258"/>
      <c r="AL63" s="294"/>
      <c r="AM63" s="294"/>
      <c r="AN63" s="294"/>
      <c r="AO63" s="258" t="s">
        <v>730</v>
      </c>
      <c r="AP63" s="294"/>
      <c r="AQ63" s="294"/>
      <c r="AR63" s="258" t="s">
        <v>731</v>
      </c>
      <c r="AS63" s="294"/>
      <c r="AT63" s="294"/>
      <c r="AU63" s="258" t="s">
        <v>732</v>
      </c>
      <c r="AV63" s="258"/>
      <c r="AW63" s="295" t="s">
        <v>733</v>
      </c>
      <c r="AX63" s="296"/>
      <c r="AY63" s="296"/>
      <c r="AZ63" s="247"/>
    </row>
    <row r="64" spans="2:52" ht="20.25" customHeight="1" x14ac:dyDescent="0.15">
      <c r="B64" s="2"/>
      <c r="C64" s="9"/>
      <c r="D64" s="1"/>
      <c r="E64" s="1"/>
      <c r="F64" s="1"/>
      <c r="G64" s="1"/>
      <c r="H64" s="1"/>
      <c r="I64" s="1"/>
      <c r="J64" s="1"/>
      <c r="K64" s="4"/>
      <c r="L64" s="2" t="s">
        <v>29</v>
      </c>
      <c r="M64" s="1"/>
      <c r="N64" s="1"/>
      <c r="O64" s="1"/>
      <c r="P64" s="1"/>
      <c r="Q64" s="1"/>
      <c r="R64" s="1"/>
      <c r="S64" s="1"/>
      <c r="T64" s="1"/>
      <c r="U64" s="28"/>
      <c r="V64" s="309" t="s">
        <v>336</v>
      </c>
      <c r="W64" s="310"/>
      <c r="X64" s="310"/>
      <c r="Y64" s="310"/>
      <c r="Z64" s="310"/>
      <c r="AA64" s="310"/>
      <c r="AB64" s="310"/>
      <c r="AC64" s="310"/>
      <c r="AD64" s="310"/>
      <c r="AE64" s="310"/>
      <c r="AF64" s="310"/>
      <c r="AG64" s="310"/>
      <c r="AH64" s="310"/>
      <c r="AI64" s="310"/>
      <c r="AJ64" s="415" t="str">
        <f>IF(V64="オプションを新規に申し込む","→設定をオプション変更内容詳細⑧にご記入ください",(IF(V64="利用中の設定内容を変更する","→設定をオプション変更内容詳細⑧にご記入ください","")))</f>
        <v/>
      </c>
      <c r="AK64" s="415"/>
      <c r="AL64" s="415"/>
      <c r="AM64" s="415"/>
      <c r="AN64" s="415"/>
      <c r="AO64" s="415"/>
      <c r="AP64" s="415"/>
      <c r="AQ64" s="415"/>
      <c r="AR64" s="415"/>
      <c r="AS64" s="415"/>
      <c r="AT64" s="415"/>
      <c r="AU64" s="415"/>
      <c r="AV64" s="415"/>
      <c r="AW64" s="415"/>
      <c r="AX64" s="415"/>
      <c r="AY64" s="415"/>
      <c r="AZ64" s="416"/>
    </row>
    <row r="65" spans="1:55" ht="20.25" customHeight="1" x14ac:dyDescent="0.15">
      <c r="B65" s="2"/>
      <c r="C65" s="9"/>
      <c r="D65" s="1"/>
      <c r="E65" s="1"/>
      <c r="F65" s="1"/>
      <c r="G65" s="1"/>
      <c r="H65" s="1"/>
      <c r="I65" s="1"/>
      <c r="J65" s="1"/>
      <c r="K65" s="4"/>
      <c r="L65" s="2"/>
      <c r="M65" s="1"/>
      <c r="N65" s="1"/>
      <c r="O65" s="1"/>
      <c r="P65" s="1"/>
      <c r="Q65" s="1"/>
      <c r="R65" s="1"/>
      <c r="S65" s="1"/>
      <c r="T65" s="1"/>
      <c r="U65" s="28"/>
      <c r="V65" s="526"/>
      <c r="W65" s="483"/>
      <c r="X65" s="483"/>
      <c r="Y65" s="483"/>
      <c r="Z65" s="483"/>
      <c r="AA65" s="483"/>
      <c r="AB65" s="483"/>
      <c r="AC65" s="483"/>
      <c r="AD65" s="483"/>
      <c r="AE65" s="483"/>
      <c r="AF65" s="483"/>
      <c r="AG65" s="483"/>
      <c r="AH65" s="483"/>
      <c r="AI65" s="483"/>
      <c r="AJ65" s="417"/>
      <c r="AK65" s="417"/>
      <c r="AL65" s="417"/>
      <c r="AM65" s="417"/>
      <c r="AN65" s="417"/>
      <c r="AO65" s="417"/>
      <c r="AP65" s="417"/>
      <c r="AQ65" s="417"/>
      <c r="AR65" s="417"/>
      <c r="AS65" s="417"/>
      <c r="AT65" s="417"/>
      <c r="AU65" s="417"/>
      <c r="AV65" s="417"/>
      <c r="AW65" s="417"/>
      <c r="AX65" s="417"/>
      <c r="AY65" s="417"/>
      <c r="AZ65" s="418"/>
    </row>
    <row r="66" spans="1:55" ht="20.25" customHeight="1" x14ac:dyDescent="0.15">
      <c r="B66" s="14" t="s">
        <v>326</v>
      </c>
      <c r="C66" s="109" t="s">
        <v>450</v>
      </c>
      <c r="D66" s="15"/>
      <c r="E66" s="15"/>
      <c r="F66" s="15"/>
      <c r="G66" s="15"/>
      <c r="H66" s="15"/>
      <c r="I66" s="15"/>
      <c r="J66" s="15"/>
      <c r="K66" s="16"/>
      <c r="L66" s="14" t="s">
        <v>337</v>
      </c>
      <c r="M66" s="15"/>
      <c r="N66" s="15"/>
      <c r="O66" s="15"/>
      <c r="P66" s="15"/>
      <c r="Q66" s="15"/>
      <c r="R66" s="15"/>
      <c r="S66" s="15"/>
      <c r="T66" s="15"/>
      <c r="U66" s="27"/>
      <c r="V66" s="478" t="s">
        <v>336</v>
      </c>
      <c r="W66" s="478"/>
      <c r="X66" s="478"/>
      <c r="Y66" s="478"/>
      <c r="Z66" s="478"/>
      <c r="AA66" s="478"/>
      <c r="AB66" s="478"/>
      <c r="AC66" s="478"/>
      <c r="AD66" s="478"/>
      <c r="AE66" s="478"/>
      <c r="AF66" s="478"/>
      <c r="AG66" s="478"/>
      <c r="AH66" s="478"/>
      <c r="AI66" s="478"/>
      <c r="AJ66" s="419" t="str">
        <f>IF(V66="オプションを新規に申し込む","→設定をオプション変更内容詳細⑨にご記入ください",(IF(V66="利用中のメニューを変更する","→設定をオプション変更内容詳細⑨にご記入ください","")))</f>
        <v/>
      </c>
      <c r="AK66" s="419"/>
      <c r="AL66" s="419"/>
      <c r="AM66" s="419"/>
      <c r="AN66" s="419"/>
      <c r="AO66" s="419"/>
      <c r="AP66" s="419"/>
      <c r="AQ66" s="419"/>
      <c r="AR66" s="419"/>
      <c r="AS66" s="419"/>
      <c r="AT66" s="419"/>
      <c r="AU66" s="419"/>
      <c r="AV66" s="419"/>
      <c r="AW66" s="419"/>
      <c r="AX66" s="419"/>
      <c r="AY66" s="419"/>
      <c r="AZ66" s="420"/>
    </row>
    <row r="67" spans="1:55" ht="20.25" customHeight="1" x14ac:dyDescent="0.15">
      <c r="B67" s="2"/>
      <c r="C67" s="9" t="s">
        <v>27</v>
      </c>
      <c r="D67" s="1"/>
      <c r="E67" s="1"/>
      <c r="F67" s="1"/>
      <c r="G67" s="1"/>
      <c r="H67" s="1"/>
      <c r="I67" s="1"/>
      <c r="J67" s="1"/>
      <c r="K67" s="4"/>
      <c r="L67" s="21" t="s">
        <v>338</v>
      </c>
      <c r="M67" s="22"/>
      <c r="N67" s="22"/>
      <c r="O67" s="22"/>
      <c r="P67" s="22"/>
      <c r="Q67" s="22"/>
      <c r="R67" s="22"/>
      <c r="S67" s="22"/>
      <c r="T67" s="22"/>
      <c r="U67" s="34"/>
      <c r="V67" s="483"/>
      <c r="W67" s="483"/>
      <c r="X67" s="483"/>
      <c r="Y67" s="483"/>
      <c r="Z67" s="483"/>
      <c r="AA67" s="483"/>
      <c r="AB67" s="483"/>
      <c r="AC67" s="483"/>
      <c r="AD67" s="483"/>
      <c r="AE67" s="483"/>
      <c r="AF67" s="483"/>
      <c r="AG67" s="483"/>
      <c r="AH67" s="483"/>
      <c r="AI67" s="483"/>
      <c r="AJ67" s="417"/>
      <c r="AK67" s="417"/>
      <c r="AL67" s="417"/>
      <c r="AM67" s="417"/>
      <c r="AN67" s="417"/>
      <c r="AO67" s="417"/>
      <c r="AP67" s="417"/>
      <c r="AQ67" s="417"/>
      <c r="AR67" s="417"/>
      <c r="AS67" s="417"/>
      <c r="AT67" s="417"/>
      <c r="AU67" s="417"/>
      <c r="AV67" s="417"/>
      <c r="AW67" s="417"/>
      <c r="AX67" s="417"/>
      <c r="AY67" s="417"/>
      <c r="AZ67" s="418"/>
    </row>
    <row r="68" spans="1:55" ht="20.25" customHeight="1" x14ac:dyDescent="0.15">
      <c r="B68" s="2"/>
      <c r="C68" s="9"/>
      <c r="D68" s="1"/>
      <c r="E68" s="1"/>
      <c r="F68" s="1"/>
      <c r="G68" s="1"/>
      <c r="H68" s="1"/>
      <c r="I68" s="1"/>
      <c r="J68" s="1"/>
      <c r="K68" s="4"/>
      <c r="L68" s="2" t="s">
        <v>339</v>
      </c>
      <c r="M68" s="1"/>
      <c r="N68" s="1"/>
      <c r="O68" s="1"/>
      <c r="P68" s="1"/>
      <c r="Q68" s="1"/>
      <c r="R68" s="1"/>
      <c r="S68" s="1"/>
      <c r="T68" s="1"/>
      <c r="U68" s="28"/>
      <c r="V68" s="309" t="s">
        <v>336</v>
      </c>
      <c r="W68" s="310"/>
      <c r="X68" s="310"/>
      <c r="Y68" s="310"/>
      <c r="Z68" s="310"/>
      <c r="AA68" s="310"/>
      <c r="AB68" s="310"/>
      <c r="AC68" s="310"/>
      <c r="AD68" s="310"/>
      <c r="AE68" s="310"/>
      <c r="AF68" s="310"/>
      <c r="AG68" s="310"/>
      <c r="AH68" s="310"/>
      <c r="AI68" s="310"/>
      <c r="AJ68" s="415" t="str">
        <f>IF(V68="オプションを新規に申し込む","→設定をオプション変更内容詳細⑩にご記入ください",(IF(V68="利用中の設定内容を変更する","→設定をオプション変更内容詳細⑩にご記入ください","")))</f>
        <v/>
      </c>
      <c r="AK68" s="415"/>
      <c r="AL68" s="415"/>
      <c r="AM68" s="415"/>
      <c r="AN68" s="415"/>
      <c r="AO68" s="415"/>
      <c r="AP68" s="415"/>
      <c r="AQ68" s="415"/>
      <c r="AR68" s="415"/>
      <c r="AS68" s="415"/>
      <c r="AT68" s="415"/>
      <c r="AU68" s="415"/>
      <c r="AV68" s="415"/>
      <c r="AW68" s="415"/>
      <c r="AX68" s="415"/>
      <c r="AY68" s="415"/>
      <c r="AZ68" s="416"/>
    </row>
    <row r="69" spans="1:55" ht="20.25" customHeight="1" x14ac:dyDescent="0.15">
      <c r="B69" s="17"/>
      <c r="C69" s="110"/>
      <c r="D69" s="18"/>
      <c r="E69" s="18"/>
      <c r="F69" s="18"/>
      <c r="G69" s="18"/>
      <c r="H69" s="18"/>
      <c r="I69" s="18"/>
      <c r="J69" s="18"/>
      <c r="K69" s="19"/>
      <c r="L69" s="17" t="s">
        <v>338</v>
      </c>
      <c r="M69" s="18"/>
      <c r="N69" s="18"/>
      <c r="O69" s="18"/>
      <c r="P69" s="18"/>
      <c r="Q69" s="18"/>
      <c r="R69" s="18"/>
      <c r="S69" s="18"/>
      <c r="T69" s="18"/>
      <c r="U69" s="29"/>
      <c r="V69" s="487"/>
      <c r="W69" s="488"/>
      <c r="X69" s="488"/>
      <c r="Y69" s="488"/>
      <c r="Z69" s="488"/>
      <c r="AA69" s="488"/>
      <c r="AB69" s="488"/>
      <c r="AC69" s="488"/>
      <c r="AD69" s="488"/>
      <c r="AE69" s="488"/>
      <c r="AF69" s="488"/>
      <c r="AG69" s="488"/>
      <c r="AH69" s="488"/>
      <c r="AI69" s="488"/>
      <c r="AJ69" s="457"/>
      <c r="AK69" s="457"/>
      <c r="AL69" s="457"/>
      <c r="AM69" s="457"/>
      <c r="AN69" s="457"/>
      <c r="AO69" s="457"/>
      <c r="AP69" s="457"/>
      <c r="AQ69" s="457"/>
      <c r="AR69" s="457"/>
      <c r="AS69" s="457"/>
      <c r="AT69" s="457"/>
      <c r="AU69" s="457"/>
      <c r="AV69" s="457"/>
      <c r="AW69" s="457"/>
      <c r="AX69" s="457"/>
      <c r="AY69" s="457"/>
      <c r="AZ69" s="458"/>
    </row>
    <row r="70" spans="1:55" x14ac:dyDescent="0.15">
      <c r="B70" s="1"/>
      <c r="C70" s="9"/>
    </row>
    <row r="71" spans="1:55" x14ac:dyDescent="0.15">
      <c r="A71" s="360" t="s">
        <v>422</v>
      </c>
      <c r="B71" s="360"/>
      <c r="C71" s="360"/>
      <c r="D71" s="360"/>
      <c r="E71" s="360"/>
      <c r="F71" s="360"/>
      <c r="G71" s="360"/>
      <c r="H71" s="360"/>
      <c r="I71" s="360"/>
      <c r="J71" s="360"/>
      <c r="K71" s="360"/>
      <c r="L71" s="360"/>
      <c r="M71" s="360"/>
      <c r="N71" s="360"/>
      <c r="O71" s="360"/>
      <c r="P71" s="360"/>
      <c r="Q71" s="360"/>
      <c r="R71" s="360"/>
      <c r="S71" s="360"/>
      <c r="T71" s="360"/>
      <c r="U71" s="360"/>
      <c r="V71" s="360"/>
      <c r="W71" s="360"/>
      <c r="X71" s="360"/>
      <c r="Y71" s="360"/>
      <c r="Z71" s="360"/>
      <c r="AA71" s="360"/>
      <c r="AB71" s="360"/>
      <c r="AC71" s="360"/>
      <c r="AD71" s="360"/>
      <c r="AE71" s="360"/>
      <c r="AF71" s="360"/>
      <c r="AG71" s="360"/>
      <c r="AH71" s="360"/>
      <c r="AI71" s="360"/>
      <c r="AJ71" s="360"/>
      <c r="AK71" s="360"/>
      <c r="AL71" s="360"/>
      <c r="AM71" s="360"/>
      <c r="AN71" s="360"/>
      <c r="AO71" s="360"/>
      <c r="AP71" s="360"/>
      <c r="AQ71" s="360"/>
      <c r="AR71" s="360"/>
      <c r="AS71" s="360"/>
      <c r="AT71" s="360"/>
      <c r="AU71" s="360"/>
      <c r="AV71" s="360"/>
      <c r="AW71" s="360"/>
      <c r="AX71" s="360"/>
      <c r="AY71" s="360"/>
      <c r="AZ71" s="360"/>
      <c r="BA71" s="360"/>
    </row>
    <row r="72" spans="1:55" x14ac:dyDescent="0.15">
      <c r="A72" s="360"/>
      <c r="B72" s="360"/>
      <c r="C72" s="360"/>
      <c r="D72" s="360"/>
      <c r="E72" s="360"/>
      <c r="F72" s="360"/>
      <c r="G72" s="360"/>
      <c r="H72" s="360"/>
      <c r="I72" s="360"/>
      <c r="J72" s="360"/>
      <c r="K72" s="360"/>
      <c r="L72" s="360"/>
      <c r="M72" s="360"/>
      <c r="N72" s="360"/>
      <c r="O72" s="360"/>
      <c r="P72" s="360"/>
      <c r="Q72" s="360"/>
      <c r="R72" s="360"/>
      <c r="S72" s="360"/>
      <c r="T72" s="360"/>
      <c r="U72" s="360"/>
      <c r="V72" s="360"/>
      <c r="W72" s="360"/>
      <c r="X72" s="360"/>
      <c r="Y72" s="360"/>
      <c r="Z72" s="360"/>
      <c r="AA72" s="360"/>
      <c r="AB72" s="360"/>
      <c r="AC72" s="360"/>
      <c r="AD72" s="360"/>
      <c r="AE72" s="360"/>
      <c r="AF72" s="360"/>
      <c r="AG72" s="360"/>
      <c r="AH72" s="360"/>
      <c r="AI72" s="360"/>
      <c r="AJ72" s="360"/>
      <c r="AK72" s="360"/>
      <c r="AL72" s="360"/>
      <c r="AM72" s="360"/>
      <c r="AN72" s="360"/>
      <c r="AO72" s="360"/>
      <c r="AP72" s="360"/>
      <c r="AQ72" s="360"/>
      <c r="AR72" s="360"/>
      <c r="AS72" s="360"/>
      <c r="AT72" s="360"/>
      <c r="AU72" s="360"/>
      <c r="AV72" s="360"/>
      <c r="AW72" s="360"/>
      <c r="AX72" s="360"/>
      <c r="AY72" s="360"/>
      <c r="AZ72" s="360"/>
      <c r="BA72" s="360"/>
    </row>
    <row r="74" spans="1:55" x14ac:dyDescent="0.15">
      <c r="B74" s="9" t="s">
        <v>457</v>
      </c>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row>
    <row r="75" spans="1:55" x14ac:dyDescent="0.15">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row>
    <row r="76" spans="1:55" x14ac:dyDescent="0.15">
      <c r="B76" s="14" t="s">
        <v>340</v>
      </c>
      <c r="C76" s="80" t="s">
        <v>341</v>
      </c>
      <c r="D76" s="80"/>
      <c r="E76" s="80"/>
      <c r="F76" s="80"/>
      <c r="G76" s="80"/>
      <c r="H76" s="80"/>
      <c r="I76" s="80"/>
      <c r="J76" s="102"/>
      <c r="K76" s="421" t="s">
        <v>350</v>
      </c>
      <c r="L76" s="80" t="s">
        <v>37</v>
      </c>
      <c r="M76" s="80"/>
      <c r="N76" s="80"/>
      <c r="O76" s="80"/>
      <c r="P76" s="80"/>
      <c r="Q76" s="80"/>
      <c r="R76" s="80"/>
      <c r="S76" s="80"/>
      <c r="T76" s="80"/>
      <c r="U76" s="80"/>
      <c r="V76" s="80"/>
      <c r="W76" s="454" t="s">
        <v>38</v>
      </c>
      <c r="X76" s="455"/>
      <c r="Y76" s="455"/>
      <c r="Z76" s="455"/>
      <c r="AA76" s="456"/>
      <c r="AB76" s="454" t="s">
        <v>39</v>
      </c>
      <c r="AC76" s="455"/>
      <c r="AD76" s="455"/>
      <c r="AE76" s="455"/>
      <c r="AF76" s="455"/>
      <c r="AG76" s="455"/>
      <c r="AH76" s="455"/>
      <c r="AI76" s="455"/>
      <c r="AJ76" s="455"/>
      <c r="AK76" s="456"/>
      <c r="AL76" s="454" t="s">
        <v>159</v>
      </c>
      <c r="AM76" s="455"/>
      <c r="AN76" s="455"/>
      <c r="AO76" s="455"/>
      <c r="AP76" s="456"/>
      <c r="AQ76" s="261" t="s">
        <v>40</v>
      </c>
      <c r="AR76" s="80"/>
      <c r="AS76" s="80"/>
      <c r="AT76" s="80"/>
      <c r="AU76" s="80"/>
      <c r="AV76" s="80"/>
      <c r="AW76" s="80"/>
      <c r="AX76" s="80"/>
      <c r="AY76" s="80"/>
      <c r="AZ76" s="102"/>
    </row>
    <row r="77" spans="1:55" x14ac:dyDescent="0.15">
      <c r="B77" s="2"/>
      <c r="C77" s="122"/>
      <c r="D77" s="123"/>
      <c r="E77" s="90"/>
      <c r="F77" s="90"/>
      <c r="G77" s="90"/>
      <c r="H77" s="90"/>
      <c r="I77" s="90"/>
      <c r="J77" s="124"/>
      <c r="K77" s="422"/>
      <c r="L77" s="408"/>
      <c r="M77" s="408"/>
      <c r="N77" s="408"/>
      <c r="O77" s="408"/>
      <c r="P77" s="408"/>
      <c r="Q77" s="408"/>
      <c r="R77" s="408"/>
      <c r="S77" s="408"/>
      <c r="T77" s="408"/>
      <c r="U77" s="408"/>
      <c r="V77" s="94"/>
      <c r="W77" s="411"/>
      <c r="X77" s="412"/>
      <c r="Y77" s="412"/>
      <c r="Z77" s="412"/>
      <c r="AA77" s="94"/>
      <c r="AB77" s="411"/>
      <c r="AC77" s="412"/>
      <c r="AD77" s="412"/>
      <c r="AE77" s="412"/>
      <c r="AF77" s="412"/>
      <c r="AG77" s="412"/>
      <c r="AH77" s="412"/>
      <c r="AI77" s="412"/>
      <c r="AJ77" s="412"/>
      <c r="AK77" s="94"/>
      <c r="AL77" s="411"/>
      <c r="AM77" s="412"/>
      <c r="AN77" s="412"/>
      <c r="AO77" s="412"/>
      <c r="AP77" s="94"/>
      <c r="AQ77" s="431"/>
      <c r="AR77" s="459"/>
      <c r="AS77" s="459"/>
      <c r="AT77" s="459"/>
      <c r="AU77" s="459"/>
      <c r="AV77" s="459"/>
      <c r="AW77" s="459"/>
      <c r="AX77" s="459"/>
      <c r="AY77" s="459"/>
      <c r="AZ77" s="460"/>
    </row>
    <row r="78" spans="1:55" x14ac:dyDescent="0.15">
      <c r="B78" s="2"/>
      <c r="C78" s="122" t="s">
        <v>522</v>
      </c>
      <c r="D78" s="123"/>
      <c r="E78" s="90"/>
      <c r="F78" s="90"/>
      <c r="G78" s="90"/>
      <c r="H78" s="90"/>
      <c r="I78" s="90"/>
      <c r="J78" s="124"/>
      <c r="K78" s="422"/>
      <c r="L78" s="424"/>
      <c r="M78" s="424"/>
      <c r="N78" s="424"/>
      <c r="O78" s="424"/>
      <c r="P78" s="424"/>
      <c r="Q78" s="424"/>
      <c r="R78" s="424"/>
      <c r="S78" s="424"/>
      <c r="T78" s="424"/>
      <c r="U78" s="424"/>
      <c r="V78" s="90"/>
      <c r="W78" s="413"/>
      <c r="X78" s="414"/>
      <c r="Y78" s="414"/>
      <c r="Z78" s="414"/>
      <c r="AA78" s="90"/>
      <c r="AB78" s="413"/>
      <c r="AC78" s="414"/>
      <c r="AD78" s="414"/>
      <c r="AE78" s="414"/>
      <c r="AF78" s="414"/>
      <c r="AG78" s="414"/>
      <c r="AH78" s="414"/>
      <c r="AI78" s="414"/>
      <c r="AJ78" s="414"/>
      <c r="AK78" s="90"/>
      <c r="AL78" s="413"/>
      <c r="AM78" s="414"/>
      <c r="AN78" s="414"/>
      <c r="AO78" s="414"/>
      <c r="AP78" s="90"/>
      <c r="AQ78" s="432"/>
      <c r="AR78" s="424"/>
      <c r="AS78" s="424"/>
      <c r="AT78" s="424"/>
      <c r="AU78" s="424"/>
      <c r="AV78" s="424"/>
      <c r="AW78" s="424"/>
      <c r="AX78" s="424"/>
      <c r="AY78" s="424"/>
      <c r="AZ78" s="461"/>
    </row>
    <row r="79" spans="1:55" x14ac:dyDescent="0.15">
      <c r="B79" s="2"/>
      <c r="C79" s="137" t="s">
        <v>454</v>
      </c>
      <c r="D79" s="90"/>
      <c r="E79" s="90"/>
      <c r="F79" s="90"/>
      <c r="G79" s="90"/>
      <c r="H79" s="90"/>
      <c r="I79" s="90"/>
      <c r="J79" s="124"/>
      <c r="K79" s="422"/>
      <c r="L79" s="125" t="s">
        <v>117</v>
      </c>
      <c r="M79" s="80"/>
      <c r="N79" s="80"/>
      <c r="O79" s="126"/>
      <c r="P79" s="80"/>
      <c r="Q79" s="80"/>
      <c r="R79" s="80"/>
      <c r="S79" s="80"/>
      <c r="T79" s="80"/>
      <c r="U79" s="80"/>
      <c r="V79" s="80"/>
      <c r="W79" s="262" t="s">
        <v>356</v>
      </c>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102"/>
    </row>
    <row r="80" spans="1:55" x14ac:dyDescent="0.15">
      <c r="B80" s="2"/>
      <c r="C80" s="137" t="s">
        <v>523</v>
      </c>
      <c r="D80" s="90"/>
      <c r="E80" s="90"/>
      <c r="F80" s="90"/>
      <c r="G80" s="90"/>
      <c r="H80" s="90"/>
      <c r="I80" s="90"/>
      <c r="J80" s="124"/>
      <c r="K80" s="422"/>
      <c r="L80" s="425"/>
      <c r="M80" s="412"/>
      <c r="N80" s="412"/>
      <c r="O80" s="412"/>
      <c r="P80" s="412"/>
      <c r="Q80" s="412"/>
      <c r="R80" s="412"/>
      <c r="S80" s="412"/>
      <c r="T80" s="412"/>
      <c r="U80" s="412"/>
      <c r="V80" s="94"/>
      <c r="W80" s="387" t="s">
        <v>169</v>
      </c>
      <c r="X80" s="388"/>
      <c r="Y80" s="263" t="s">
        <v>205</v>
      </c>
      <c r="Z80" s="264"/>
      <c r="AA80" s="264"/>
      <c r="AB80" s="264"/>
      <c r="AC80" s="264"/>
      <c r="AD80" s="387" t="s">
        <v>169</v>
      </c>
      <c r="AE80" s="388"/>
      <c r="AF80" s="263" t="s">
        <v>206</v>
      </c>
      <c r="AG80" s="264"/>
      <c r="AH80" s="264"/>
      <c r="AI80" s="264"/>
      <c r="AJ80" s="264"/>
      <c r="AK80" s="264"/>
      <c r="AL80" s="264"/>
      <c r="AM80" s="264"/>
      <c r="AN80" s="387" t="s">
        <v>169</v>
      </c>
      <c r="AO80" s="388"/>
      <c r="AP80" s="263" t="s">
        <v>207</v>
      </c>
      <c r="AQ80" s="264"/>
      <c r="AR80" s="264"/>
      <c r="AS80" s="264"/>
      <c r="AT80" s="264"/>
      <c r="AU80" s="264"/>
      <c r="AV80" s="264"/>
      <c r="AW80" s="264"/>
      <c r="AX80" s="264"/>
      <c r="AY80" s="264"/>
      <c r="AZ80" s="267"/>
      <c r="BB80" s="1"/>
      <c r="BC80" s="1"/>
    </row>
    <row r="81" spans="2:55" x14ac:dyDescent="0.15">
      <c r="B81" s="2"/>
      <c r="C81" s="137" t="s">
        <v>524</v>
      </c>
      <c r="D81" s="90"/>
      <c r="E81" s="90"/>
      <c r="F81" s="90" t="s">
        <v>525</v>
      </c>
      <c r="G81" s="90"/>
      <c r="H81" s="90"/>
      <c r="I81" s="90"/>
      <c r="J81" s="124"/>
      <c r="K81" s="423"/>
      <c r="L81" s="426"/>
      <c r="M81" s="404"/>
      <c r="N81" s="404"/>
      <c r="O81" s="404"/>
      <c r="P81" s="404"/>
      <c r="Q81" s="404"/>
      <c r="R81" s="404"/>
      <c r="S81" s="404"/>
      <c r="T81" s="404"/>
      <c r="U81" s="404"/>
      <c r="V81" s="82"/>
      <c r="W81" s="427" t="s">
        <v>169</v>
      </c>
      <c r="X81" s="428"/>
      <c r="Y81" s="265" t="s">
        <v>208</v>
      </c>
      <c r="Z81" s="266"/>
      <c r="AA81" s="266"/>
      <c r="AB81" s="266"/>
      <c r="AC81" s="266"/>
      <c r="AD81" s="427" t="s">
        <v>169</v>
      </c>
      <c r="AE81" s="428"/>
      <c r="AF81" s="265" t="s">
        <v>209</v>
      </c>
      <c r="AG81" s="266"/>
      <c r="AH81" s="266"/>
      <c r="AI81" s="266"/>
      <c r="AJ81" s="266"/>
      <c r="AK81" s="266"/>
      <c r="AL81" s="266"/>
      <c r="AM81" s="266"/>
      <c r="AN81" s="427" t="s">
        <v>169</v>
      </c>
      <c r="AO81" s="428"/>
      <c r="AP81" s="265" t="s">
        <v>210</v>
      </c>
      <c r="AQ81" s="266"/>
      <c r="AR81" s="266"/>
      <c r="AS81" s="266"/>
      <c r="AT81" s="266"/>
      <c r="AU81" s="266"/>
      <c r="AV81" s="266"/>
      <c r="AW81" s="266"/>
      <c r="AX81" s="266"/>
      <c r="AY81" s="266"/>
      <c r="AZ81" s="268"/>
      <c r="BB81" s="1"/>
      <c r="BC81" s="1"/>
    </row>
    <row r="82" spans="2:55" ht="13.5" customHeight="1" x14ac:dyDescent="0.15">
      <c r="B82" s="2"/>
      <c r="C82" s="122"/>
      <c r="D82" s="90"/>
      <c r="E82" s="90"/>
      <c r="F82" s="90"/>
      <c r="G82" s="90"/>
      <c r="H82" s="90"/>
      <c r="I82" s="90"/>
      <c r="J82" s="124"/>
      <c r="K82" s="421" t="s">
        <v>520</v>
      </c>
      <c r="L82" s="80" t="s">
        <v>37</v>
      </c>
      <c r="M82" s="80"/>
      <c r="N82" s="80"/>
      <c r="O82" s="80"/>
      <c r="P82" s="80"/>
      <c r="Q82" s="80"/>
      <c r="R82" s="80"/>
      <c r="S82" s="80"/>
      <c r="T82" s="80"/>
      <c r="U82" s="80"/>
      <c r="V82" s="80"/>
      <c r="W82" s="261" t="s">
        <v>38</v>
      </c>
      <c r="X82" s="269"/>
      <c r="Y82" s="269"/>
      <c r="Z82" s="269"/>
      <c r="AA82" s="269"/>
      <c r="AB82" s="261" t="s">
        <v>39</v>
      </c>
      <c r="AC82" s="269"/>
      <c r="AD82" s="269"/>
      <c r="AE82" s="269"/>
      <c r="AF82" s="269"/>
      <c r="AG82" s="269"/>
      <c r="AH82" s="269"/>
      <c r="AI82" s="269"/>
      <c r="AJ82" s="269"/>
      <c r="AK82" s="269"/>
      <c r="AL82" s="261" t="s">
        <v>159</v>
      </c>
      <c r="AM82" s="269"/>
      <c r="AN82" s="269"/>
      <c r="AO82" s="269"/>
      <c r="AP82" s="269"/>
      <c r="AQ82" s="261" t="s">
        <v>40</v>
      </c>
      <c r="AR82" s="269"/>
      <c r="AS82" s="269"/>
      <c r="AT82" s="269"/>
      <c r="AU82" s="269"/>
      <c r="AV82" s="269"/>
      <c r="AW82" s="269"/>
      <c r="AX82" s="269"/>
      <c r="AY82" s="269"/>
      <c r="AZ82" s="270"/>
      <c r="BB82" s="1"/>
      <c r="BC82" s="1"/>
    </row>
    <row r="83" spans="2:55" x14ac:dyDescent="0.15">
      <c r="B83" s="2"/>
      <c r="C83" s="122" t="s">
        <v>456</v>
      </c>
      <c r="D83" s="90"/>
      <c r="E83" s="90"/>
      <c r="F83" s="90"/>
      <c r="G83" s="90"/>
      <c r="H83" s="90"/>
      <c r="I83" s="90"/>
      <c r="J83" s="124"/>
      <c r="K83" s="422"/>
      <c r="L83" s="408"/>
      <c r="M83" s="408"/>
      <c r="N83" s="408"/>
      <c r="O83" s="408"/>
      <c r="P83" s="408"/>
      <c r="Q83" s="408"/>
      <c r="R83" s="408"/>
      <c r="S83" s="408"/>
      <c r="T83" s="408"/>
      <c r="U83" s="408"/>
      <c r="V83" s="94"/>
      <c r="W83" s="411"/>
      <c r="X83" s="412"/>
      <c r="Y83" s="412"/>
      <c r="Z83" s="412"/>
      <c r="AA83" s="94"/>
      <c r="AB83" s="411"/>
      <c r="AC83" s="412"/>
      <c r="AD83" s="412"/>
      <c r="AE83" s="412"/>
      <c r="AF83" s="412"/>
      <c r="AG83" s="412"/>
      <c r="AH83" s="412"/>
      <c r="AI83" s="412"/>
      <c r="AJ83" s="412"/>
      <c r="AK83" s="94"/>
      <c r="AL83" s="411"/>
      <c r="AM83" s="412"/>
      <c r="AN83" s="412"/>
      <c r="AO83" s="412"/>
      <c r="AP83" s="94"/>
      <c r="AQ83" s="431"/>
      <c r="AR83" s="459"/>
      <c r="AS83" s="459"/>
      <c r="AT83" s="459"/>
      <c r="AU83" s="459"/>
      <c r="AV83" s="459"/>
      <c r="AW83" s="459"/>
      <c r="AX83" s="459"/>
      <c r="AY83" s="459"/>
      <c r="AZ83" s="460"/>
      <c r="BB83" s="1"/>
      <c r="BC83" s="1"/>
    </row>
    <row r="84" spans="2:55" x14ac:dyDescent="0.15">
      <c r="B84" s="2"/>
      <c r="C84" s="137" t="s">
        <v>454</v>
      </c>
      <c r="D84" s="90"/>
      <c r="E84" s="90"/>
      <c r="F84" s="90"/>
      <c r="G84" s="90"/>
      <c r="H84" s="90"/>
      <c r="I84" s="90"/>
      <c r="J84" s="124"/>
      <c r="K84" s="422"/>
      <c r="L84" s="424"/>
      <c r="M84" s="424"/>
      <c r="N84" s="424"/>
      <c r="O84" s="424"/>
      <c r="P84" s="424"/>
      <c r="Q84" s="424"/>
      <c r="R84" s="424"/>
      <c r="S84" s="424"/>
      <c r="T84" s="424"/>
      <c r="U84" s="424"/>
      <c r="V84" s="90"/>
      <c r="W84" s="413"/>
      <c r="X84" s="414"/>
      <c r="Y84" s="414"/>
      <c r="Z84" s="414"/>
      <c r="AA84" s="90"/>
      <c r="AB84" s="413"/>
      <c r="AC84" s="414"/>
      <c r="AD84" s="414"/>
      <c r="AE84" s="414"/>
      <c r="AF84" s="414"/>
      <c r="AG84" s="414"/>
      <c r="AH84" s="414"/>
      <c r="AI84" s="414"/>
      <c r="AJ84" s="414"/>
      <c r="AK84" s="90"/>
      <c r="AL84" s="413"/>
      <c r="AM84" s="414"/>
      <c r="AN84" s="414"/>
      <c r="AO84" s="414"/>
      <c r="AP84" s="90"/>
      <c r="AQ84" s="432"/>
      <c r="AR84" s="424"/>
      <c r="AS84" s="424"/>
      <c r="AT84" s="424"/>
      <c r="AU84" s="424"/>
      <c r="AV84" s="424"/>
      <c r="AW84" s="424"/>
      <c r="AX84" s="424"/>
      <c r="AY84" s="424"/>
      <c r="AZ84" s="461"/>
      <c r="BB84" s="1"/>
      <c r="BC84" s="1"/>
    </row>
    <row r="85" spans="2:55" x14ac:dyDescent="0.15">
      <c r="B85" s="2"/>
      <c r="C85" s="609" t="s">
        <v>461</v>
      </c>
      <c r="D85" s="609"/>
      <c r="E85" s="609"/>
      <c r="F85" s="609"/>
      <c r="G85" s="609"/>
      <c r="H85" s="609"/>
      <c r="I85" s="609"/>
      <c r="J85" s="610"/>
      <c r="K85" s="422"/>
      <c r="L85" s="125" t="s">
        <v>117</v>
      </c>
      <c r="M85" s="80"/>
      <c r="N85" s="80"/>
      <c r="O85" s="126"/>
      <c r="P85" s="80"/>
      <c r="Q85" s="80"/>
      <c r="R85" s="80"/>
      <c r="S85" s="80"/>
      <c r="T85" s="80"/>
      <c r="U85" s="80"/>
      <c r="V85" s="80"/>
      <c r="W85" s="261" t="s">
        <v>356</v>
      </c>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c r="AZ85" s="102"/>
      <c r="BB85" s="1"/>
      <c r="BC85" s="1"/>
    </row>
    <row r="86" spans="2:55" x14ac:dyDescent="0.15">
      <c r="B86" s="2"/>
      <c r="C86" s="137" t="s">
        <v>455</v>
      </c>
      <c r="D86" s="90"/>
      <c r="E86" s="90"/>
      <c r="F86" s="90"/>
      <c r="G86" s="90"/>
      <c r="H86" s="90"/>
      <c r="I86" s="90"/>
      <c r="J86" s="124"/>
      <c r="K86" s="422"/>
      <c r="L86" s="425"/>
      <c r="M86" s="402"/>
      <c r="N86" s="402"/>
      <c r="O86" s="402"/>
      <c r="P86" s="402"/>
      <c r="Q86" s="402"/>
      <c r="R86" s="402"/>
      <c r="S86" s="402"/>
      <c r="T86" s="402"/>
      <c r="U86" s="402"/>
      <c r="V86" s="94"/>
      <c r="W86" s="387" t="s">
        <v>169</v>
      </c>
      <c r="X86" s="388"/>
      <c r="Y86" s="263" t="s">
        <v>205</v>
      </c>
      <c r="Z86" s="264"/>
      <c r="AA86" s="264"/>
      <c r="AB86" s="264"/>
      <c r="AC86" s="264"/>
      <c r="AD86" s="387" t="s">
        <v>169</v>
      </c>
      <c r="AE86" s="388"/>
      <c r="AF86" s="263" t="s">
        <v>206</v>
      </c>
      <c r="AG86" s="264"/>
      <c r="AH86" s="264"/>
      <c r="AI86" s="264"/>
      <c r="AJ86" s="264"/>
      <c r="AK86" s="264"/>
      <c r="AL86" s="264"/>
      <c r="AM86" s="264"/>
      <c r="AN86" s="387" t="s">
        <v>169</v>
      </c>
      <c r="AO86" s="388"/>
      <c r="AP86" s="263" t="s">
        <v>207</v>
      </c>
      <c r="AQ86" s="264"/>
      <c r="AR86" s="264"/>
      <c r="AS86" s="264"/>
      <c r="AT86" s="264"/>
      <c r="AU86" s="264"/>
      <c r="AV86" s="264"/>
      <c r="AW86" s="264"/>
      <c r="AX86" s="74"/>
      <c r="AY86" s="74"/>
      <c r="AZ86" s="75"/>
    </row>
    <row r="87" spans="2:55" x14ac:dyDescent="0.15">
      <c r="B87" s="2"/>
      <c r="C87" s="90"/>
      <c r="D87" s="90"/>
      <c r="E87" s="90"/>
      <c r="F87" s="90"/>
      <c r="G87" s="90"/>
      <c r="H87" s="90"/>
      <c r="I87" s="90"/>
      <c r="J87" s="124"/>
      <c r="K87" s="423"/>
      <c r="L87" s="426"/>
      <c r="M87" s="404"/>
      <c r="N87" s="404"/>
      <c r="O87" s="404"/>
      <c r="P87" s="404"/>
      <c r="Q87" s="404"/>
      <c r="R87" s="404"/>
      <c r="S87" s="404"/>
      <c r="T87" s="404"/>
      <c r="U87" s="404"/>
      <c r="V87" s="82"/>
      <c r="W87" s="427" t="s">
        <v>169</v>
      </c>
      <c r="X87" s="428"/>
      <c r="Y87" s="265" t="s">
        <v>208</v>
      </c>
      <c r="Z87" s="266"/>
      <c r="AA87" s="266"/>
      <c r="AB87" s="266"/>
      <c r="AC87" s="266"/>
      <c r="AD87" s="427" t="s">
        <v>169</v>
      </c>
      <c r="AE87" s="428"/>
      <c r="AF87" s="265" t="s">
        <v>209</v>
      </c>
      <c r="AG87" s="266"/>
      <c r="AH87" s="266"/>
      <c r="AI87" s="266"/>
      <c r="AJ87" s="266"/>
      <c r="AK87" s="266"/>
      <c r="AL87" s="266"/>
      <c r="AM87" s="266"/>
      <c r="AN87" s="427" t="s">
        <v>169</v>
      </c>
      <c r="AO87" s="428"/>
      <c r="AP87" s="265" t="s">
        <v>210</v>
      </c>
      <c r="AQ87" s="266"/>
      <c r="AR87" s="266"/>
      <c r="AS87" s="266"/>
      <c r="AT87" s="266"/>
      <c r="AU87" s="266"/>
      <c r="AV87" s="266"/>
      <c r="AW87" s="266"/>
      <c r="AX87" s="129"/>
      <c r="AY87" s="129"/>
      <c r="AZ87" s="130"/>
    </row>
    <row r="88" spans="2:55" ht="13.5" customHeight="1" x14ac:dyDescent="0.15">
      <c r="B88" s="2"/>
      <c r="C88" s="90"/>
      <c r="D88" s="90"/>
      <c r="E88" s="90"/>
      <c r="F88" s="90"/>
      <c r="G88" s="90"/>
      <c r="H88" s="90"/>
      <c r="I88" s="90"/>
      <c r="J88" s="124"/>
      <c r="K88" s="421" t="s">
        <v>521</v>
      </c>
      <c r="L88" s="80" t="s">
        <v>37</v>
      </c>
      <c r="M88" s="80"/>
      <c r="N88" s="80"/>
      <c r="O88" s="80"/>
      <c r="P88" s="80"/>
      <c r="Q88" s="80"/>
      <c r="R88" s="80"/>
      <c r="S88" s="80"/>
      <c r="T88" s="80"/>
      <c r="U88" s="80"/>
      <c r="V88" s="80"/>
      <c r="W88" s="261" t="s">
        <v>38</v>
      </c>
      <c r="X88" s="269"/>
      <c r="Y88" s="269"/>
      <c r="Z88" s="269"/>
      <c r="AA88" s="269"/>
      <c r="AB88" s="261" t="s">
        <v>39</v>
      </c>
      <c r="AC88" s="269"/>
      <c r="AD88" s="269"/>
      <c r="AE88" s="269"/>
      <c r="AF88" s="269"/>
      <c r="AG88" s="269"/>
      <c r="AH88" s="269"/>
      <c r="AI88" s="269"/>
      <c r="AJ88" s="269"/>
      <c r="AK88" s="269"/>
      <c r="AL88" s="261" t="s">
        <v>159</v>
      </c>
      <c r="AM88" s="269"/>
      <c r="AN88" s="269"/>
      <c r="AO88" s="269"/>
      <c r="AP88" s="269"/>
      <c r="AQ88" s="261" t="s">
        <v>40</v>
      </c>
      <c r="AR88" s="269"/>
      <c r="AS88" s="269"/>
      <c r="AT88" s="269"/>
      <c r="AU88" s="269"/>
      <c r="AV88" s="269"/>
      <c r="AW88" s="269"/>
      <c r="AX88" s="269"/>
      <c r="AY88" s="269"/>
      <c r="AZ88" s="270"/>
      <c r="BB88" s="1"/>
      <c r="BC88" s="1"/>
    </row>
    <row r="89" spans="2:55" x14ac:dyDescent="0.15">
      <c r="B89" s="2"/>
      <c r="C89" s="90"/>
      <c r="D89" s="90"/>
      <c r="E89" s="90"/>
      <c r="F89" s="90"/>
      <c r="G89" s="90"/>
      <c r="H89" s="90"/>
      <c r="I89" s="90"/>
      <c r="J89" s="124"/>
      <c r="K89" s="422"/>
      <c r="L89" s="407"/>
      <c r="M89" s="408"/>
      <c r="N89" s="408"/>
      <c r="O89" s="408"/>
      <c r="P89" s="408"/>
      <c r="Q89" s="408"/>
      <c r="R89" s="408"/>
      <c r="S89" s="408"/>
      <c r="T89" s="408"/>
      <c r="U89" s="408"/>
      <c r="V89" s="94"/>
      <c r="W89" s="411"/>
      <c r="X89" s="412"/>
      <c r="Y89" s="412"/>
      <c r="Z89" s="412"/>
      <c r="AA89" s="94"/>
      <c r="AB89" s="411"/>
      <c r="AC89" s="412"/>
      <c r="AD89" s="412"/>
      <c r="AE89" s="412"/>
      <c r="AF89" s="412"/>
      <c r="AG89" s="412"/>
      <c r="AH89" s="412"/>
      <c r="AI89" s="412"/>
      <c r="AJ89" s="412"/>
      <c r="AK89" s="94"/>
      <c r="AL89" s="411"/>
      <c r="AM89" s="412"/>
      <c r="AN89" s="412"/>
      <c r="AO89" s="412"/>
      <c r="AP89" s="94"/>
      <c r="AQ89" s="431"/>
      <c r="AR89" s="459"/>
      <c r="AS89" s="459"/>
      <c r="AT89" s="459"/>
      <c r="AU89" s="459"/>
      <c r="AV89" s="459"/>
      <c r="AW89" s="459"/>
      <c r="AX89" s="459"/>
      <c r="AY89" s="459"/>
      <c r="AZ89" s="460"/>
      <c r="BB89" s="1"/>
      <c r="BC89" s="1"/>
    </row>
    <row r="90" spans="2:55" x14ac:dyDescent="0.15">
      <c r="B90" s="2"/>
      <c r="C90" s="90"/>
      <c r="D90" s="90"/>
      <c r="E90" s="90"/>
      <c r="F90" s="90"/>
      <c r="G90" s="90"/>
      <c r="H90" s="90"/>
      <c r="I90" s="90"/>
      <c r="J90" s="124"/>
      <c r="K90" s="422"/>
      <c r="L90" s="409"/>
      <c r="M90" s="410"/>
      <c r="N90" s="410"/>
      <c r="O90" s="410"/>
      <c r="P90" s="410"/>
      <c r="Q90" s="410"/>
      <c r="R90" s="410"/>
      <c r="S90" s="410"/>
      <c r="T90" s="410"/>
      <c r="U90" s="410"/>
      <c r="V90" s="90"/>
      <c r="W90" s="413"/>
      <c r="X90" s="414"/>
      <c r="Y90" s="414"/>
      <c r="Z90" s="414"/>
      <c r="AA90" s="90"/>
      <c r="AB90" s="413"/>
      <c r="AC90" s="414"/>
      <c r="AD90" s="414"/>
      <c r="AE90" s="414"/>
      <c r="AF90" s="414"/>
      <c r="AG90" s="414"/>
      <c r="AH90" s="414"/>
      <c r="AI90" s="414"/>
      <c r="AJ90" s="414"/>
      <c r="AK90" s="90"/>
      <c r="AL90" s="413"/>
      <c r="AM90" s="414"/>
      <c r="AN90" s="414"/>
      <c r="AO90" s="414"/>
      <c r="AP90" s="90"/>
      <c r="AQ90" s="432"/>
      <c r="AR90" s="424"/>
      <c r="AS90" s="424"/>
      <c r="AT90" s="424"/>
      <c r="AU90" s="424"/>
      <c r="AV90" s="424"/>
      <c r="AW90" s="424"/>
      <c r="AX90" s="424"/>
      <c r="AY90" s="424"/>
      <c r="AZ90" s="461"/>
      <c r="BB90" s="1"/>
      <c r="BC90" s="1"/>
    </row>
    <row r="91" spans="2:55" x14ac:dyDescent="0.15">
      <c r="B91" s="2"/>
      <c r="C91" s="90"/>
      <c r="D91" s="90"/>
      <c r="E91" s="90"/>
      <c r="F91" s="90"/>
      <c r="G91" s="90"/>
      <c r="H91" s="90"/>
      <c r="I91" s="90"/>
      <c r="J91" s="124"/>
      <c r="K91" s="422"/>
      <c r="L91" s="125" t="s">
        <v>117</v>
      </c>
      <c r="M91" s="80"/>
      <c r="N91" s="80"/>
      <c r="O91" s="126"/>
      <c r="P91" s="80"/>
      <c r="Q91" s="80"/>
      <c r="R91" s="80"/>
      <c r="S91" s="80"/>
      <c r="T91" s="80"/>
      <c r="U91" s="80"/>
      <c r="V91" s="80"/>
      <c r="W91" s="261" t="s">
        <v>356</v>
      </c>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c r="AZ91" s="102"/>
      <c r="BB91" s="1"/>
      <c r="BC91" s="1"/>
    </row>
    <row r="92" spans="2:55" x14ac:dyDescent="0.15">
      <c r="B92" s="2"/>
      <c r="C92" s="90"/>
      <c r="D92" s="90"/>
      <c r="E92" s="90"/>
      <c r="F92" s="90"/>
      <c r="G92" s="90"/>
      <c r="H92" s="90"/>
      <c r="I92" s="90"/>
      <c r="J92" s="124"/>
      <c r="K92" s="422"/>
      <c r="L92" s="425"/>
      <c r="M92" s="402"/>
      <c r="N92" s="402"/>
      <c r="O92" s="402"/>
      <c r="P92" s="402"/>
      <c r="Q92" s="402"/>
      <c r="R92" s="402"/>
      <c r="S92" s="402"/>
      <c r="T92" s="402"/>
      <c r="U92" s="402"/>
      <c r="V92" s="94"/>
      <c r="W92" s="387" t="s">
        <v>169</v>
      </c>
      <c r="X92" s="388"/>
      <c r="Y92" s="263" t="s">
        <v>205</v>
      </c>
      <c r="Z92" s="264"/>
      <c r="AA92" s="74"/>
      <c r="AB92" s="74"/>
      <c r="AC92" s="74"/>
      <c r="AD92" s="387" t="s">
        <v>169</v>
      </c>
      <c r="AE92" s="388"/>
      <c r="AF92" s="263" t="s">
        <v>206</v>
      </c>
      <c r="AG92" s="74"/>
      <c r="AH92" s="74"/>
      <c r="AI92" s="74"/>
      <c r="AJ92" s="74"/>
      <c r="AK92" s="74"/>
      <c r="AL92" s="74"/>
      <c r="AM92" s="74"/>
      <c r="AN92" s="387" t="s">
        <v>169</v>
      </c>
      <c r="AO92" s="388"/>
      <c r="AP92" s="263" t="s">
        <v>207</v>
      </c>
      <c r="AQ92" s="74"/>
      <c r="AR92" s="74"/>
      <c r="AS92" s="74"/>
      <c r="AT92" s="74"/>
      <c r="AU92" s="74"/>
      <c r="AV92" s="74"/>
      <c r="AW92" s="74"/>
      <c r="AX92" s="74"/>
      <c r="AY92" s="74"/>
      <c r="AZ92" s="75"/>
    </row>
    <row r="93" spans="2:55" x14ac:dyDescent="0.15">
      <c r="B93" s="2"/>
      <c r="C93" s="90"/>
      <c r="D93" s="90"/>
      <c r="E93" s="90"/>
      <c r="F93" s="90"/>
      <c r="G93" s="90"/>
      <c r="H93" s="90"/>
      <c r="I93" s="90"/>
      <c r="J93" s="124"/>
      <c r="K93" s="423"/>
      <c r="L93" s="426"/>
      <c r="M93" s="404"/>
      <c r="N93" s="404"/>
      <c r="O93" s="404"/>
      <c r="P93" s="404"/>
      <c r="Q93" s="404"/>
      <c r="R93" s="404"/>
      <c r="S93" s="404"/>
      <c r="T93" s="404"/>
      <c r="U93" s="404"/>
      <c r="V93" s="82"/>
      <c r="W93" s="427" t="s">
        <v>169</v>
      </c>
      <c r="X93" s="428"/>
      <c r="Y93" s="265" t="s">
        <v>208</v>
      </c>
      <c r="Z93" s="129"/>
      <c r="AA93" s="129"/>
      <c r="AB93" s="129"/>
      <c r="AC93" s="129"/>
      <c r="AD93" s="427" t="s">
        <v>169</v>
      </c>
      <c r="AE93" s="428"/>
      <c r="AF93" s="265" t="s">
        <v>209</v>
      </c>
      <c r="AG93" s="129"/>
      <c r="AH93" s="129"/>
      <c r="AI93" s="129"/>
      <c r="AJ93" s="129"/>
      <c r="AK93" s="129"/>
      <c r="AL93" s="129"/>
      <c r="AM93" s="129"/>
      <c r="AN93" s="427" t="s">
        <v>169</v>
      </c>
      <c r="AO93" s="428"/>
      <c r="AP93" s="265" t="s">
        <v>210</v>
      </c>
      <c r="AQ93" s="129"/>
      <c r="AR93" s="129"/>
      <c r="AS93" s="129"/>
      <c r="AT93" s="129"/>
      <c r="AU93" s="129"/>
      <c r="AV93" s="129"/>
      <c r="AW93" s="129"/>
      <c r="AX93" s="129"/>
      <c r="AY93" s="129"/>
      <c r="AZ93" s="130"/>
    </row>
    <row r="94" spans="2:55" ht="13.5" customHeight="1" x14ac:dyDescent="0.15">
      <c r="B94" s="14" t="s">
        <v>345</v>
      </c>
      <c r="C94" s="80" t="s">
        <v>346</v>
      </c>
      <c r="D94" s="80"/>
      <c r="E94" s="80"/>
      <c r="F94" s="80"/>
      <c r="G94" s="80"/>
      <c r="H94" s="80"/>
      <c r="I94" s="80"/>
      <c r="J94" s="102"/>
      <c r="K94" s="366" t="s">
        <v>351</v>
      </c>
      <c r="L94" s="271" t="s">
        <v>348</v>
      </c>
      <c r="M94" s="269"/>
      <c r="N94" s="269"/>
      <c r="O94" s="269"/>
      <c r="P94" s="269"/>
      <c r="Q94" s="269"/>
      <c r="R94" s="269"/>
      <c r="S94" s="269"/>
      <c r="T94" s="269"/>
      <c r="U94" s="269"/>
      <c r="V94" s="269"/>
      <c r="W94" s="261" t="s">
        <v>365</v>
      </c>
      <c r="X94" s="269"/>
      <c r="Y94" s="269"/>
      <c r="Z94" s="269"/>
      <c r="AA94" s="269"/>
      <c r="AB94" s="269"/>
      <c r="AC94" s="269"/>
      <c r="AD94" s="269"/>
      <c r="AE94" s="269"/>
      <c r="AF94" s="269"/>
      <c r="AG94" s="272"/>
      <c r="AH94" s="261" t="s">
        <v>382</v>
      </c>
      <c r="AI94" s="269"/>
      <c r="AJ94" s="269"/>
      <c r="AK94" s="269"/>
      <c r="AL94" s="269"/>
      <c r="AM94" s="269"/>
      <c r="AN94" s="269"/>
      <c r="AO94" s="269"/>
      <c r="AP94" s="269"/>
      <c r="AQ94" s="269"/>
      <c r="AR94" s="269"/>
      <c r="AS94" s="269"/>
      <c r="AT94" s="270"/>
      <c r="AU94" s="79"/>
      <c r="AV94" s="80"/>
      <c r="AW94" s="80"/>
      <c r="AX94" s="80"/>
      <c r="AY94" s="80"/>
      <c r="AZ94" s="102"/>
    </row>
    <row r="95" spans="2:55" ht="13.5" customHeight="1" x14ac:dyDescent="0.15">
      <c r="B95" s="2"/>
      <c r="C95" s="90"/>
      <c r="D95" s="90"/>
      <c r="E95" s="90"/>
      <c r="F95" s="90"/>
      <c r="G95" s="90"/>
      <c r="H95" s="90"/>
      <c r="I95" s="90"/>
      <c r="J95" s="124"/>
      <c r="K95" s="367"/>
      <c r="L95" s="393"/>
      <c r="M95" s="394"/>
      <c r="N95" s="394"/>
      <c r="O95" s="394"/>
      <c r="P95" s="394"/>
      <c r="Q95" s="394"/>
      <c r="R95" s="394"/>
      <c r="S95" s="394"/>
      <c r="T95" s="394"/>
      <c r="U95" s="394"/>
      <c r="V95" s="94"/>
      <c r="W95" s="431"/>
      <c r="X95" s="408"/>
      <c r="Y95" s="408"/>
      <c r="Z95" s="408"/>
      <c r="AA95" s="408"/>
      <c r="AB95" s="408"/>
      <c r="AC95" s="408"/>
      <c r="AD95" s="408"/>
      <c r="AE95" s="408"/>
      <c r="AF95" s="408"/>
      <c r="AG95" s="133"/>
      <c r="AH95" s="401"/>
      <c r="AI95" s="402"/>
      <c r="AJ95" s="402"/>
      <c r="AK95" s="402"/>
      <c r="AL95" s="402"/>
      <c r="AM95" s="402"/>
      <c r="AN95" s="402"/>
      <c r="AO95" s="402"/>
      <c r="AP95" s="402"/>
      <c r="AQ95" s="402"/>
      <c r="AR95" s="402"/>
      <c r="AS95" s="402"/>
      <c r="AT95" s="134"/>
      <c r="AU95" s="91"/>
      <c r="AV95" s="90"/>
      <c r="AW95" s="90"/>
      <c r="AX95" s="90"/>
      <c r="AY95" s="90"/>
      <c r="AZ95" s="124"/>
    </row>
    <row r="96" spans="2:55" ht="13.5" customHeight="1" x14ac:dyDescent="0.15">
      <c r="B96" s="2"/>
      <c r="C96" s="90"/>
      <c r="D96" s="90"/>
      <c r="E96" s="90"/>
      <c r="F96" s="90"/>
      <c r="G96" s="90"/>
      <c r="H96" s="90"/>
      <c r="I96" s="90"/>
      <c r="J96" s="124"/>
      <c r="K96" s="368"/>
      <c r="L96" s="429"/>
      <c r="M96" s="430"/>
      <c r="N96" s="430"/>
      <c r="O96" s="430"/>
      <c r="P96" s="430"/>
      <c r="Q96" s="430"/>
      <c r="R96" s="430"/>
      <c r="S96" s="430"/>
      <c r="T96" s="430"/>
      <c r="U96" s="430"/>
      <c r="V96" s="90"/>
      <c r="W96" s="432"/>
      <c r="X96" s="424"/>
      <c r="Y96" s="424"/>
      <c r="Z96" s="424"/>
      <c r="AA96" s="424"/>
      <c r="AB96" s="424"/>
      <c r="AC96" s="424"/>
      <c r="AD96" s="424"/>
      <c r="AE96" s="424"/>
      <c r="AF96" s="424"/>
      <c r="AG96" s="135"/>
      <c r="AH96" s="403"/>
      <c r="AI96" s="404"/>
      <c r="AJ96" s="404"/>
      <c r="AK96" s="404"/>
      <c r="AL96" s="404"/>
      <c r="AM96" s="404"/>
      <c r="AN96" s="404"/>
      <c r="AO96" s="404"/>
      <c r="AP96" s="404"/>
      <c r="AQ96" s="404"/>
      <c r="AR96" s="404"/>
      <c r="AS96" s="404"/>
      <c r="AT96" s="124"/>
      <c r="AU96" s="91"/>
      <c r="AV96" s="90"/>
      <c r="AW96" s="90"/>
      <c r="AX96" s="90"/>
      <c r="AY96" s="90"/>
      <c r="AZ96" s="124"/>
    </row>
    <row r="97" spans="2:52" ht="13.5" customHeight="1" x14ac:dyDescent="0.15">
      <c r="B97" s="2"/>
      <c r="C97" s="90"/>
      <c r="D97" s="90"/>
      <c r="E97" s="90"/>
      <c r="F97" s="90"/>
      <c r="G97" s="90"/>
      <c r="H97" s="90"/>
      <c r="I97" s="90"/>
      <c r="J97" s="124"/>
      <c r="K97" s="366" t="s">
        <v>352</v>
      </c>
      <c r="L97" s="271" t="s">
        <v>348</v>
      </c>
      <c r="M97" s="269"/>
      <c r="N97" s="269"/>
      <c r="O97" s="269"/>
      <c r="P97" s="269"/>
      <c r="Q97" s="269"/>
      <c r="R97" s="269"/>
      <c r="S97" s="269"/>
      <c r="T97" s="269"/>
      <c r="U97" s="269"/>
      <c r="V97" s="269"/>
      <c r="W97" s="261" t="s">
        <v>365</v>
      </c>
      <c r="X97" s="269"/>
      <c r="Y97" s="269"/>
      <c r="Z97" s="269"/>
      <c r="AA97" s="269"/>
      <c r="AB97" s="269"/>
      <c r="AC97" s="269"/>
      <c r="AD97" s="269"/>
      <c r="AE97" s="269"/>
      <c r="AF97" s="269"/>
      <c r="AG97" s="272"/>
      <c r="AH97" s="261" t="s">
        <v>382</v>
      </c>
      <c r="AI97" s="269"/>
      <c r="AJ97" s="269"/>
      <c r="AK97" s="269"/>
      <c r="AL97" s="269"/>
      <c r="AM97" s="269"/>
      <c r="AN97" s="269"/>
      <c r="AO97" s="269"/>
      <c r="AP97" s="269"/>
      <c r="AQ97" s="269"/>
      <c r="AR97" s="269"/>
      <c r="AS97" s="269"/>
      <c r="AT97" s="270"/>
      <c r="AU97" s="91"/>
      <c r="AV97" s="90"/>
      <c r="AW97" s="90"/>
      <c r="AX97" s="90"/>
      <c r="AY97" s="90"/>
      <c r="AZ97" s="124"/>
    </row>
    <row r="98" spans="2:52" ht="13.5" customHeight="1" x14ac:dyDescent="0.15">
      <c r="B98" s="2"/>
      <c r="C98" s="90"/>
      <c r="D98" s="90"/>
      <c r="E98" s="90"/>
      <c r="F98" s="90"/>
      <c r="G98" s="90"/>
      <c r="H98" s="90"/>
      <c r="I98" s="90"/>
      <c r="J98" s="124"/>
      <c r="K98" s="367"/>
      <c r="L98" s="393"/>
      <c r="M98" s="394"/>
      <c r="N98" s="394"/>
      <c r="O98" s="394"/>
      <c r="P98" s="394"/>
      <c r="Q98" s="394"/>
      <c r="R98" s="394"/>
      <c r="S98" s="394"/>
      <c r="T98" s="394"/>
      <c r="U98" s="394"/>
      <c r="V98" s="94"/>
      <c r="W98" s="431"/>
      <c r="X98" s="408"/>
      <c r="Y98" s="408"/>
      <c r="Z98" s="408"/>
      <c r="AA98" s="408"/>
      <c r="AB98" s="408"/>
      <c r="AC98" s="408"/>
      <c r="AD98" s="408"/>
      <c r="AE98" s="408"/>
      <c r="AF98" s="408"/>
      <c r="AG98" s="133"/>
      <c r="AH98" s="401"/>
      <c r="AI98" s="402"/>
      <c r="AJ98" s="402"/>
      <c r="AK98" s="402"/>
      <c r="AL98" s="402"/>
      <c r="AM98" s="402"/>
      <c r="AN98" s="402"/>
      <c r="AO98" s="402"/>
      <c r="AP98" s="402"/>
      <c r="AQ98" s="402"/>
      <c r="AR98" s="402"/>
      <c r="AS98" s="402"/>
      <c r="AT98" s="134"/>
      <c r="AU98" s="91"/>
      <c r="AV98" s="90"/>
      <c r="AW98" s="90"/>
      <c r="AX98" s="90"/>
      <c r="AY98" s="90"/>
      <c r="AZ98" s="124"/>
    </row>
    <row r="99" spans="2:52" ht="13.5" customHeight="1" x14ac:dyDescent="0.15">
      <c r="B99" s="2"/>
      <c r="C99" s="90"/>
      <c r="D99" s="90"/>
      <c r="E99" s="90"/>
      <c r="F99" s="90"/>
      <c r="G99" s="90"/>
      <c r="H99" s="90"/>
      <c r="I99" s="90"/>
      <c r="J99" s="124"/>
      <c r="K99" s="368"/>
      <c r="L99" s="429"/>
      <c r="M99" s="430"/>
      <c r="N99" s="430"/>
      <c r="O99" s="430"/>
      <c r="P99" s="430"/>
      <c r="Q99" s="430"/>
      <c r="R99" s="430"/>
      <c r="S99" s="430"/>
      <c r="T99" s="430"/>
      <c r="U99" s="430"/>
      <c r="V99" s="90"/>
      <c r="W99" s="432"/>
      <c r="X99" s="424"/>
      <c r="Y99" s="424"/>
      <c r="Z99" s="424"/>
      <c r="AA99" s="424"/>
      <c r="AB99" s="424"/>
      <c r="AC99" s="424"/>
      <c r="AD99" s="424"/>
      <c r="AE99" s="424"/>
      <c r="AF99" s="424"/>
      <c r="AG99" s="135"/>
      <c r="AH99" s="403"/>
      <c r="AI99" s="404"/>
      <c r="AJ99" s="404"/>
      <c r="AK99" s="404"/>
      <c r="AL99" s="404"/>
      <c r="AM99" s="404"/>
      <c r="AN99" s="404"/>
      <c r="AO99" s="404"/>
      <c r="AP99" s="404"/>
      <c r="AQ99" s="404"/>
      <c r="AR99" s="404"/>
      <c r="AS99" s="404"/>
      <c r="AT99" s="124"/>
      <c r="AU99" s="91"/>
      <c r="AV99" s="90"/>
      <c r="AW99" s="90"/>
      <c r="AX99" s="90"/>
      <c r="AY99" s="90"/>
      <c r="AZ99" s="124"/>
    </row>
    <row r="100" spans="2:52" ht="13.5" customHeight="1" x14ac:dyDescent="0.15">
      <c r="B100" s="2"/>
      <c r="C100" s="90"/>
      <c r="D100" s="90"/>
      <c r="E100" s="90"/>
      <c r="F100" s="90"/>
      <c r="G100" s="90"/>
      <c r="H100" s="90"/>
      <c r="I100" s="90"/>
      <c r="J100" s="124"/>
      <c r="K100" s="366" t="s">
        <v>375</v>
      </c>
      <c r="L100" s="271" t="s">
        <v>348</v>
      </c>
      <c r="M100" s="269"/>
      <c r="N100" s="269"/>
      <c r="O100" s="269"/>
      <c r="P100" s="269"/>
      <c r="Q100" s="269"/>
      <c r="R100" s="269"/>
      <c r="S100" s="269"/>
      <c r="T100" s="269"/>
      <c r="U100" s="269"/>
      <c r="V100" s="269"/>
      <c r="W100" s="261" t="s">
        <v>365</v>
      </c>
      <c r="X100" s="269"/>
      <c r="Y100" s="269"/>
      <c r="Z100" s="269"/>
      <c r="AA100" s="269"/>
      <c r="AB100" s="269"/>
      <c r="AC100" s="269"/>
      <c r="AD100" s="269"/>
      <c r="AE100" s="269"/>
      <c r="AF100" s="269"/>
      <c r="AG100" s="272"/>
      <c r="AH100" s="261" t="s">
        <v>382</v>
      </c>
      <c r="AI100" s="269"/>
      <c r="AJ100" s="269"/>
      <c r="AK100" s="269"/>
      <c r="AL100" s="269"/>
      <c r="AM100" s="269"/>
      <c r="AN100" s="269"/>
      <c r="AO100" s="269"/>
      <c r="AP100" s="269"/>
      <c r="AQ100" s="269"/>
      <c r="AR100" s="269"/>
      <c r="AS100" s="269"/>
      <c r="AT100" s="270"/>
      <c r="AU100" s="91"/>
      <c r="AV100" s="90"/>
      <c r="AW100" s="90"/>
      <c r="AX100" s="90"/>
      <c r="AY100" s="90"/>
      <c r="AZ100" s="124"/>
    </row>
    <row r="101" spans="2:52" ht="13.5" customHeight="1" x14ac:dyDescent="0.15">
      <c r="B101" s="2"/>
      <c r="C101" s="90"/>
      <c r="D101" s="90"/>
      <c r="E101" s="90"/>
      <c r="F101" s="90"/>
      <c r="G101" s="90"/>
      <c r="H101" s="90"/>
      <c r="I101" s="90"/>
      <c r="J101" s="124"/>
      <c r="K101" s="367"/>
      <c r="L101" s="393"/>
      <c r="M101" s="394"/>
      <c r="N101" s="394"/>
      <c r="O101" s="394"/>
      <c r="P101" s="394"/>
      <c r="Q101" s="394"/>
      <c r="R101" s="394"/>
      <c r="S101" s="394"/>
      <c r="T101" s="394"/>
      <c r="U101" s="394"/>
      <c r="V101" s="94"/>
      <c r="W101" s="431"/>
      <c r="X101" s="408"/>
      <c r="Y101" s="408"/>
      <c r="Z101" s="408"/>
      <c r="AA101" s="408"/>
      <c r="AB101" s="408"/>
      <c r="AC101" s="408"/>
      <c r="AD101" s="408"/>
      <c r="AE101" s="408"/>
      <c r="AF101" s="408"/>
      <c r="AG101" s="133"/>
      <c r="AH101" s="401"/>
      <c r="AI101" s="402"/>
      <c r="AJ101" s="402"/>
      <c r="AK101" s="402"/>
      <c r="AL101" s="402"/>
      <c r="AM101" s="402"/>
      <c r="AN101" s="402"/>
      <c r="AO101" s="402"/>
      <c r="AP101" s="402"/>
      <c r="AQ101" s="402"/>
      <c r="AR101" s="402"/>
      <c r="AS101" s="402"/>
      <c r="AT101" s="134"/>
      <c r="AU101" s="91"/>
      <c r="AV101" s="90"/>
      <c r="AW101" s="90"/>
      <c r="AX101" s="90"/>
      <c r="AY101" s="90"/>
      <c r="AZ101" s="124"/>
    </row>
    <row r="102" spans="2:52" ht="13.5" customHeight="1" x14ac:dyDescent="0.15">
      <c r="B102" s="2"/>
      <c r="C102" s="90"/>
      <c r="D102" s="90"/>
      <c r="E102" s="90"/>
      <c r="F102" s="90"/>
      <c r="G102" s="90"/>
      <c r="H102" s="90"/>
      <c r="I102" s="90"/>
      <c r="J102" s="124"/>
      <c r="K102" s="368"/>
      <c r="L102" s="429"/>
      <c r="M102" s="430"/>
      <c r="N102" s="430"/>
      <c r="O102" s="430"/>
      <c r="P102" s="430"/>
      <c r="Q102" s="430"/>
      <c r="R102" s="430"/>
      <c r="S102" s="430"/>
      <c r="T102" s="430"/>
      <c r="U102" s="430"/>
      <c r="V102" s="90"/>
      <c r="W102" s="432"/>
      <c r="X102" s="424"/>
      <c r="Y102" s="424"/>
      <c r="Z102" s="424"/>
      <c r="AA102" s="424"/>
      <c r="AB102" s="424"/>
      <c r="AC102" s="424"/>
      <c r="AD102" s="424"/>
      <c r="AE102" s="424"/>
      <c r="AF102" s="424"/>
      <c r="AG102" s="135"/>
      <c r="AH102" s="403"/>
      <c r="AI102" s="404"/>
      <c r="AJ102" s="404"/>
      <c r="AK102" s="404"/>
      <c r="AL102" s="404"/>
      <c r="AM102" s="404"/>
      <c r="AN102" s="404"/>
      <c r="AO102" s="404"/>
      <c r="AP102" s="404"/>
      <c r="AQ102" s="404"/>
      <c r="AR102" s="404"/>
      <c r="AS102" s="404"/>
      <c r="AT102" s="124"/>
      <c r="AU102" s="81"/>
      <c r="AV102" s="82"/>
      <c r="AW102" s="82"/>
      <c r="AX102" s="82"/>
      <c r="AY102" s="82"/>
      <c r="AZ102" s="103"/>
    </row>
    <row r="103" spans="2:52" ht="13.5" customHeight="1" x14ac:dyDescent="0.15">
      <c r="B103" s="14" t="s">
        <v>343</v>
      </c>
      <c r="C103" s="80" t="s">
        <v>344</v>
      </c>
      <c r="D103" s="80"/>
      <c r="E103" s="80"/>
      <c r="F103" s="80"/>
      <c r="G103" s="80"/>
      <c r="H103" s="80"/>
      <c r="I103" s="80"/>
      <c r="J103" s="102"/>
      <c r="K103" s="369" t="s">
        <v>376</v>
      </c>
      <c r="L103" s="433" t="s">
        <v>381</v>
      </c>
      <c r="M103" s="434"/>
      <c r="N103" s="434"/>
      <c r="O103" s="434"/>
      <c r="P103" s="434"/>
      <c r="Q103" s="434"/>
      <c r="R103" s="434"/>
      <c r="S103" s="434"/>
      <c r="T103" s="434"/>
      <c r="U103" s="434"/>
      <c r="V103" s="435"/>
      <c r="W103" s="433" t="s">
        <v>366</v>
      </c>
      <c r="X103" s="434"/>
      <c r="Y103" s="434"/>
      <c r="Z103" s="434"/>
      <c r="AA103" s="434"/>
      <c r="AB103" s="434"/>
      <c r="AC103" s="434"/>
      <c r="AD103" s="434"/>
      <c r="AE103" s="434"/>
      <c r="AF103" s="434"/>
      <c r="AG103" s="434"/>
      <c r="AH103" s="434"/>
      <c r="AI103" s="434"/>
      <c r="AJ103" s="434"/>
      <c r="AK103" s="434"/>
      <c r="AL103" s="138" t="s">
        <v>373</v>
      </c>
      <c r="AM103" s="436" t="s">
        <v>374</v>
      </c>
      <c r="AN103" s="434"/>
      <c r="AO103" s="434"/>
      <c r="AP103" s="434"/>
      <c r="AQ103" s="434"/>
      <c r="AR103" s="434"/>
      <c r="AS103" s="434"/>
      <c r="AT103" s="434"/>
      <c r="AU103" s="434"/>
      <c r="AV103" s="434"/>
      <c r="AW103" s="434"/>
      <c r="AX103" s="434"/>
      <c r="AY103" s="434"/>
      <c r="AZ103" s="435"/>
    </row>
    <row r="104" spans="2:52" ht="13.5" customHeight="1" x14ac:dyDescent="0.15">
      <c r="B104" s="2"/>
      <c r="C104" s="90" t="s">
        <v>342</v>
      </c>
      <c r="D104" s="90"/>
      <c r="E104" s="90"/>
      <c r="F104" s="90"/>
      <c r="G104" s="90"/>
      <c r="H104" s="90"/>
      <c r="I104" s="90"/>
      <c r="J104" s="124"/>
      <c r="K104" s="370"/>
      <c r="L104" s="273" t="s">
        <v>349</v>
      </c>
      <c r="M104" s="90"/>
      <c r="N104" s="90"/>
      <c r="O104" s="90"/>
      <c r="P104" s="90"/>
      <c r="Q104" s="90"/>
      <c r="R104" s="90"/>
      <c r="S104" s="90"/>
      <c r="T104" s="90"/>
      <c r="U104" s="90"/>
      <c r="V104" s="90"/>
      <c r="W104" s="79" t="s">
        <v>353</v>
      </c>
      <c r="X104" s="80"/>
      <c r="Y104" s="80"/>
      <c r="Z104" s="80"/>
      <c r="AA104" s="437" t="s">
        <v>470</v>
      </c>
      <c r="AB104" s="438"/>
      <c r="AC104" s="438"/>
      <c r="AD104" s="438"/>
      <c r="AE104" s="438"/>
      <c r="AF104" s="438"/>
      <c r="AG104" s="438"/>
      <c r="AH104" s="438"/>
      <c r="AI104" s="438"/>
      <c r="AJ104" s="438"/>
      <c r="AK104" s="144"/>
      <c r="AL104" s="397" t="s">
        <v>373</v>
      </c>
      <c r="AM104" s="121" t="s">
        <v>353</v>
      </c>
      <c r="AN104" s="80"/>
      <c r="AO104" s="80"/>
      <c r="AP104" s="80"/>
      <c r="AQ104" s="437" t="s">
        <v>336</v>
      </c>
      <c r="AR104" s="438"/>
      <c r="AS104" s="438"/>
      <c r="AT104" s="438"/>
      <c r="AU104" s="438"/>
      <c r="AV104" s="438"/>
      <c r="AW104" s="438"/>
      <c r="AX104" s="438"/>
      <c r="AY104" s="438"/>
      <c r="AZ104" s="439"/>
    </row>
    <row r="105" spans="2:52" ht="13.5" customHeight="1" x14ac:dyDescent="0.15">
      <c r="B105" s="2"/>
      <c r="C105" s="90"/>
      <c r="D105" s="90"/>
      <c r="E105" s="90"/>
      <c r="F105" s="90"/>
      <c r="G105" s="90"/>
      <c r="H105" s="90"/>
      <c r="I105" s="90"/>
      <c r="J105" s="124"/>
      <c r="K105" s="370"/>
      <c r="L105" s="393"/>
      <c r="M105" s="394"/>
      <c r="N105" s="394"/>
      <c r="O105" s="394"/>
      <c r="P105" s="394"/>
      <c r="Q105" s="394"/>
      <c r="R105" s="394"/>
      <c r="S105" s="394"/>
      <c r="T105" s="394"/>
      <c r="U105" s="394"/>
      <c r="V105" s="94"/>
      <c r="W105" s="91"/>
      <c r="X105" s="90"/>
      <c r="Y105" s="90"/>
      <c r="Z105" s="90"/>
      <c r="AA105" s="384"/>
      <c r="AB105" s="385"/>
      <c r="AC105" s="385"/>
      <c r="AD105" s="385"/>
      <c r="AE105" s="385"/>
      <c r="AF105" s="385"/>
      <c r="AG105" s="385"/>
      <c r="AH105" s="385"/>
      <c r="AI105" s="385"/>
      <c r="AJ105" s="385"/>
      <c r="AK105" s="145"/>
      <c r="AL105" s="373"/>
      <c r="AM105" s="136"/>
      <c r="AN105" s="90"/>
      <c r="AO105" s="90"/>
      <c r="AP105" s="90"/>
      <c r="AQ105" s="384"/>
      <c r="AR105" s="385"/>
      <c r="AS105" s="385"/>
      <c r="AT105" s="385"/>
      <c r="AU105" s="385"/>
      <c r="AV105" s="385"/>
      <c r="AW105" s="385"/>
      <c r="AX105" s="385"/>
      <c r="AY105" s="385"/>
      <c r="AZ105" s="386"/>
    </row>
    <row r="106" spans="2:52" ht="17.25" customHeight="1" x14ac:dyDescent="0.15">
      <c r="B106" s="2"/>
      <c r="C106" s="149" t="s">
        <v>387</v>
      </c>
      <c r="D106" s="137"/>
      <c r="E106" s="90"/>
      <c r="F106" s="90"/>
      <c r="G106" s="90"/>
      <c r="H106" s="90"/>
      <c r="I106" s="90"/>
      <c r="J106" s="124"/>
      <c r="K106" s="370"/>
      <c r="L106" s="395"/>
      <c r="M106" s="396"/>
      <c r="N106" s="396"/>
      <c r="O106" s="396"/>
      <c r="P106" s="396"/>
      <c r="Q106" s="396"/>
      <c r="R106" s="396"/>
      <c r="S106" s="396"/>
      <c r="T106" s="396"/>
      <c r="U106" s="396"/>
      <c r="V106" s="90"/>
      <c r="W106" s="95" t="s">
        <v>367</v>
      </c>
      <c r="X106" s="94"/>
      <c r="Y106" s="94"/>
      <c r="Z106" s="94"/>
      <c r="AA106" s="440" t="s">
        <v>336</v>
      </c>
      <c r="AB106" s="441"/>
      <c r="AC106" s="441"/>
      <c r="AD106" s="441"/>
      <c r="AE106" s="441"/>
      <c r="AF106" s="441"/>
      <c r="AG106" s="441"/>
      <c r="AH106" s="441"/>
      <c r="AI106" s="441"/>
      <c r="AJ106" s="441"/>
      <c r="AK106" s="146"/>
      <c r="AL106" s="372" t="s">
        <v>373</v>
      </c>
      <c r="AM106" s="96" t="s">
        <v>367</v>
      </c>
      <c r="AN106" s="94"/>
      <c r="AO106" s="94"/>
      <c r="AP106" s="94"/>
      <c r="AQ106" s="440" t="s">
        <v>336</v>
      </c>
      <c r="AR106" s="441"/>
      <c r="AS106" s="441"/>
      <c r="AT106" s="441"/>
      <c r="AU106" s="441"/>
      <c r="AV106" s="441"/>
      <c r="AW106" s="441"/>
      <c r="AX106" s="441"/>
      <c r="AY106" s="441"/>
      <c r="AZ106" s="442"/>
    </row>
    <row r="107" spans="2:52" ht="13.5" customHeight="1" x14ac:dyDescent="0.15">
      <c r="B107" s="2"/>
      <c r="C107" s="591" t="s">
        <v>757</v>
      </c>
      <c r="D107" s="591"/>
      <c r="E107" s="591"/>
      <c r="F107" s="591"/>
      <c r="G107" s="591"/>
      <c r="H107" s="591"/>
      <c r="I107" s="591"/>
      <c r="J107" s="592"/>
      <c r="K107" s="370"/>
      <c r="L107" s="271" t="s">
        <v>355</v>
      </c>
      <c r="M107" s="80"/>
      <c r="N107" s="80"/>
      <c r="O107" s="80"/>
      <c r="P107" s="80"/>
      <c r="Q107" s="80"/>
      <c r="R107" s="80"/>
      <c r="S107" s="80"/>
      <c r="T107" s="80"/>
      <c r="U107" s="80"/>
      <c r="V107" s="80"/>
      <c r="W107" s="139" t="s">
        <v>368</v>
      </c>
      <c r="X107" s="140"/>
      <c r="Y107" s="140"/>
      <c r="Z107" s="140"/>
      <c r="AA107" s="443"/>
      <c r="AB107" s="444"/>
      <c r="AC107" s="444"/>
      <c r="AD107" s="444"/>
      <c r="AE107" s="444"/>
      <c r="AF107" s="444"/>
      <c r="AG107" s="444"/>
      <c r="AH107" s="444"/>
      <c r="AI107" s="444"/>
      <c r="AJ107" s="444"/>
      <c r="AK107" s="145"/>
      <c r="AL107" s="373"/>
      <c r="AM107" s="141" t="s">
        <v>368</v>
      </c>
      <c r="AN107" s="140"/>
      <c r="AO107" s="140"/>
      <c r="AP107" s="140"/>
      <c r="AQ107" s="443"/>
      <c r="AR107" s="444"/>
      <c r="AS107" s="444"/>
      <c r="AT107" s="444"/>
      <c r="AU107" s="444"/>
      <c r="AV107" s="444"/>
      <c r="AW107" s="444"/>
      <c r="AX107" s="444"/>
      <c r="AY107" s="444"/>
      <c r="AZ107" s="445"/>
    </row>
    <row r="108" spans="2:52" ht="13.5" customHeight="1" x14ac:dyDescent="0.15">
      <c r="B108" s="2"/>
      <c r="C108" s="591"/>
      <c r="D108" s="591"/>
      <c r="E108" s="591"/>
      <c r="F108" s="591"/>
      <c r="G108" s="591"/>
      <c r="H108" s="591"/>
      <c r="I108" s="591"/>
      <c r="J108" s="592"/>
      <c r="K108" s="370"/>
      <c r="L108" s="389"/>
      <c r="M108" s="390"/>
      <c r="N108" s="390"/>
      <c r="O108" s="390"/>
      <c r="P108" s="390"/>
      <c r="Q108" s="390"/>
      <c r="R108" s="390"/>
      <c r="S108" s="390"/>
      <c r="T108" s="390"/>
      <c r="U108" s="390"/>
      <c r="V108" s="94"/>
      <c r="W108" s="91" t="s">
        <v>369</v>
      </c>
      <c r="X108" s="90"/>
      <c r="Y108" s="90"/>
      <c r="Z108" s="90"/>
      <c r="AA108" s="301" t="s">
        <v>470</v>
      </c>
      <c r="AB108" s="302"/>
      <c r="AC108" s="302"/>
      <c r="AD108" s="302"/>
      <c r="AE108" s="302"/>
      <c r="AF108" s="302"/>
      <c r="AG108" s="302"/>
      <c r="AH108" s="302"/>
      <c r="AI108" s="302"/>
      <c r="AJ108" s="302"/>
      <c r="AK108" s="146"/>
      <c r="AL108" s="372" t="s">
        <v>373</v>
      </c>
      <c r="AM108" s="136" t="s">
        <v>369</v>
      </c>
      <c r="AN108" s="90"/>
      <c r="AO108" s="90"/>
      <c r="AP108" s="90"/>
      <c r="AQ108" s="301" t="s">
        <v>336</v>
      </c>
      <c r="AR108" s="302"/>
      <c r="AS108" s="302"/>
      <c r="AT108" s="302"/>
      <c r="AU108" s="302"/>
      <c r="AV108" s="302"/>
      <c r="AW108" s="302"/>
      <c r="AX108" s="302"/>
      <c r="AY108" s="302"/>
      <c r="AZ108" s="303"/>
    </row>
    <row r="109" spans="2:52" ht="13.5" customHeight="1" x14ac:dyDescent="0.15">
      <c r="B109" s="2"/>
      <c r="C109" s="591"/>
      <c r="D109" s="591"/>
      <c r="E109" s="591"/>
      <c r="F109" s="591"/>
      <c r="G109" s="591"/>
      <c r="H109" s="591"/>
      <c r="I109" s="591"/>
      <c r="J109" s="592"/>
      <c r="K109" s="370"/>
      <c r="L109" s="391"/>
      <c r="M109" s="392"/>
      <c r="N109" s="392"/>
      <c r="O109" s="392"/>
      <c r="P109" s="392"/>
      <c r="Q109" s="392"/>
      <c r="R109" s="392"/>
      <c r="S109" s="392"/>
      <c r="T109" s="392"/>
      <c r="U109" s="392"/>
      <c r="V109" s="82"/>
      <c r="W109" s="91" t="s">
        <v>370</v>
      </c>
      <c r="X109" s="90"/>
      <c r="Y109" s="90"/>
      <c r="Z109" s="90"/>
      <c r="AA109" s="384"/>
      <c r="AB109" s="385"/>
      <c r="AC109" s="385"/>
      <c r="AD109" s="385"/>
      <c r="AE109" s="385"/>
      <c r="AF109" s="385"/>
      <c r="AG109" s="385"/>
      <c r="AH109" s="385"/>
      <c r="AI109" s="385"/>
      <c r="AJ109" s="385"/>
      <c r="AK109" s="145"/>
      <c r="AL109" s="373"/>
      <c r="AM109" s="136" t="s">
        <v>370</v>
      </c>
      <c r="AN109" s="90"/>
      <c r="AO109" s="90"/>
      <c r="AP109" s="90"/>
      <c r="AQ109" s="384"/>
      <c r="AR109" s="385"/>
      <c r="AS109" s="385"/>
      <c r="AT109" s="385"/>
      <c r="AU109" s="385"/>
      <c r="AV109" s="385"/>
      <c r="AW109" s="385"/>
      <c r="AX109" s="385"/>
      <c r="AY109" s="385"/>
      <c r="AZ109" s="386"/>
    </row>
    <row r="110" spans="2:52" ht="13.5" customHeight="1" x14ac:dyDescent="0.15">
      <c r="B110" s="2"/>
      <c r="C110" s="591"/>
      <c r="D110" s="591"/>
      <c r="E110" s="591"/>
      <c r="F110" s="591"/>
      <c r="G110" s="591"/>
      <c r="H110" s="591"/>
      <c r="I110" s="591"/>
      <c r="J110" s="592"/>
      <c r="K110" s="370"/>
      <c r="L110" s="375" t="s">
        <v>526</v>
      </c>
      <c r="M110" s="376"/>
      <c r="N110" s="376"/>
      <c r="O110" s="376"/>
      <c r="P110" s="376"/>
      <c r="Q110" s="376"/>
      <c r="R110" s="376"/>
      <c r="S110" s="376"/>
      <c r="T110" s="376"/>
      <c r="U110" s="376"/>
      <c r="V110" s="377"/>
      <c r="W110" s="95" t="s">
        <v>354</v>
      </c>
      <c r="X110" s="94"/>
      <c r="Y110" s="94"/>
      <c r="Z110" s="94"/>
      <c r="AA110" s="398" t="s">
        <v>336</v>
      </c>
      <c r="AB110" s="390"/>
      <c r="AC110" s="390"/>
      <c r="AD110" s="390"/>
      <c r="AE110" s="390"/>
      <c r="AF110" s="390"/>
      <c r="AG110" s="390"/>
      <c r="AH110" s="390"/>
      <c r="AI110" s="390"/>
      <c r="AJ110" s="390"/>
      <c r="AK110" s="94"/>
      <c r="AL110" s="372" t="s">
        <v>373</v>
      </c>
      <c r="AM110" s="96" t="s">
        <v>354</v>
      </c>
      <c r="AN110" s="94"/>
      <c r="AO110" s="94"/>
      <c r="AP110" s="94"/>
      <c r="AQ110" s="398" t="s">
        <v>336</v>
      </c>
      <c r="AR110" s="390"/>
      <c r="AS110" s="390"/>
      <c r="AT110" s="390"/>
      <c r="AU110" s="390"/>
      <c r="AV110" s="390"/>
      <c r="AW110" s="390"/>
      <c r="AX110" s="390"/>
      <c r="AY110" s="390"/>
      <c r="AZ110" s="405"/>
    </row>
    <row r="111" spans="2:52" ht="13.5" customHeight="1" x14ac:dyDescent="0.15">
      <c r="B111" s="2"/>
      <c r="C111" s="149" t="s">
        <v>389</v>
      </c>
      <c r="D111" s="90"/>
      <c r="E111" s="90"/>
      <c r="F111" s="90"/>
      <c r="G111" s="90"/>
      <c r="H111" s="90"/>
      <c r="I111" s="90"/>
      <c r="J111" s="124"/>
      <c r="K111" s="370"/>
      <c r="L111" s="378"/>
      <c r="M111" s="379"/>
      <c r="N111" s="379"/>
      <c r="O111" s="379"/>
      <c r="P111" s="379"/>
      <c r="Q111" s="379"/>
      <c r="R111" s="379"/>
      <c r="S111" s="379"/>
      <c r="T111" s="379"/>
      <c r="U111" s="379"/>
      <c r="V111" s="380"/>
      <c r="W111" s="139"/>
      <c r="X111" s="140"/>
      <c r="Y111" s="140"/>
      <c r="Z111" s="140"/>
      <c r="AA111" s="399"/>
      <c r="AB111" s="400"/>
      <c r="AC111" s="400"/>
      <c r="AD111" s="400"/>
      <c r="AE111" s="400"/>
      <c r="AF111" s="400"/>
      <c r="AG111" s="400"/>
      <c r="AH111" s="400"/>
      <c r="AI111" s="400"/>
      <c r="AJ111" s="400"/>
      <c r="AK111" s="140"/>
      <c r="AL111" s="373"/>
      <c r="AM111" s="141"/>
      <c r="AN111" s="140"/>
      <c r="AO111" s="140"/>
      <c r="AP111" s="140"/>
      <c r="AQ111" s="399"/>
      <c r="AR111" s="400"/>
      <c r="AS111" s="400"/>
      <c r="AT111" s="400"/>
      <c r="AU111" s="400"/>
      <c r="AV111" s="400"/>
      <c r="AW111" s="400"/>
      <c r="AX111" s="400"/>
      <c r="AY111" s="400"/>
      <c r="AZ111" s="406"/>
    </row>
    <row r="112" spans="2:52" ht="13.5" customHeight="1" x14ac:dyDescent="0.15">
      <c r="B112" s="2"/>
      <c r="C112" s="150" t="s">
        <v>392</v>
      </c>
      <c r="D112" s="90"/>
      <c r="E112" s="90"/>
      <c r="F112" s="90"/>
      <c r="G112" s="90"/>
      <c r="H112" s="90"/>
      <c r="I112" s="90"/>
      <c r="J112" s="124"/>
      <c r="K112" s="370"/>
      <c r="L112" s="378"/>
      <c r="M112" s="379"/>
      <c r="N112" s="379"/>
      <c r="O112" s="379"/>
      <c r="P112" s="379"/>
      <c r="Q112" s="379"/>
      <c r="R112" s="379"/>
      <c r="S112" s="379"/>
      <c r="T112" s="379"/>
      <c r="U112" s="379"/>
      <c r="V112" s="380"/>
      <c r="W112" s="91" t="s">
        <v>371</v>
      </c>
      <c r="X112" s="90"/>
      <c r="Y112" s="90"/>
      <c r="Z112" s="90"/>
      <c r="AA112" s="301" t="s">
        <v>336</v>
      </c>
      <c r="AB112" s="302"/>
      <c r="AC112" s="302"/>
      <c r="AD112" s="302"/>
      <c r="AE112" s="302"/>
      <c r="AF112" s="302"/>
      <c r="AG112" s="302"/>
      <c r="AH112" s="302"/>
      <c r="AI112" s="302"/>
      <c r="AJ112" s="302"/>
      <c r="AK112" s="142"/>
      <c r="AL112" s="372" t="s">
        <v>373</v>
      </c>
      <c r="AM112" s="136" t="s">
        <v>371</v>
      </c>
      <c r="AN112" s="90"/>
      <c r="AO112" s="90"/>
      <c r="AP112" s="90"/>
      <c r="AQ112" s="301" t="s">
        <v>336</v>
      </c>
      <c r="AR112" s="302"/>
      <c r="AS112" s="302"/>
      <c r="AT112" s="302"/>
      <c r="AU112" s="302"/>
      <c r="AV112" s="302"/>
      <c r="AW112" s="302"/>
      <c r="AX112" s="302"/>
      <c r="AY112" s="302"/>
      <c r="AZ112" s="303"/>
    </row>
    <row r="113" spans="2:52" ht="13.5" customHeight="1" x14ac:dyDescent="0.15">
      <c r="B113" s="2"/>
      <c r="C113" s="90"/>
      <c r="D113" s="150" t="s">
        <v>393</v>
      </c>
      <c r="E113" s="90"/>
      <c r="F113" s="90"/>
      <c r="G113" s="90"/>
      <c r="H113" s="90"/>
      <c r="I113" s="90"/>
      <c r="J113" s="124"/>
      <c r="K113" s="371"/>
      <c r="L113" s="381"/>
      <c r="M113" s="382"/>
      <c r="N113" s="382"/>
      <c r="O113" s="382"/>
      <c r="P113" s="382"/>
      <c r="Q113" s="382"/>
      <c r="R113" s="382"/>
      <c r="S113" s="382"/>
      <c r="T113" s="382"/>
      <c r="U113" s="382"/>
      <c r="V113" s="383"/>
      <c r="W113" s="81" t="s">
        <v>372</v>
      </c>
      <c r="X113" s="82"/>
      <c r="Y113" s="82"/>
      <c r="Z113" s="82"/>
      <c r="AA113" s="304"/>
      <c r="AB113" s="305"/>
      <c r="AC113" s="305"/>
      <c r="AD113" s="305"/>
      <c r="AE113" s="305"/>
      <c r="AF113" s="305"/>
      <c r="AG113" s="305"/>
      <c r="AH113" s="305"/>
      <c r="AI113" s="305"/>
      <c r="AJ113" s="305"/>
      <c r="AK113" s="143"/>
      <c r="AL113" s="374"/>
      <c r="AM113" s="97" t="s">
        <v>372</v>
      </c>
      <c r="AN113" s="82"/>
      <c r="AO113" s="82"/>
      <c r="AP113" s="82"/>
      <c r="AQ113" s="304"/>
      <c r="AR113" s="305"/>
      <c r="AS113" s="305"/>
      <c r="AT113" s="305"/>
      <c r="AU113" s="305"/>
      <c r="AV113" s="305"/>
      <c r="AW113" s="305"/>
      <c r="AX113" s="305"/>
      <c r="AY113" s="305"/>
      <c r="AZ113" s="306"/>
    </row>
    <row r="114" spans="2:52" ht="13.5" customHeight="1" x14ac:dyDescent="0.15">
      <c r="B114" s="2"/>
      <c r="C114" s="90"/>
      <c r="D114" s="90"/>
      <c r="E114" s="90"/>
      <c r="F114" s="90"/>
      <c r="G114" s="90"/>
      <c r="H114" s="90"/>
      <c r="I114" s="90"/>
      <c r="J114" s="124"/>
      <c r="K114" s="369" t="s">
        <v>377</v>
      </c>
      <c r="L114" s="433" t="s">
        <v>381</v>
      </c>
      <c r="M114" s="434"/>
      <c r="N114" s="434"/>
      <c r="O114" s="434"/>
      <c r="P114" s="434"/>
      <c r="Q114" s="434"/>
      <c r="R114" s="434"/>
      <c r="S114" s="434"/>
      <c r="T114" s="434"/>
      <c r="U114" s="434"/>
      <c r="V114" s="435"/>
      <c r="W114" s="433" t="s">
        <v>366</v>
      </c>
      <c r="X114" s="434"/>
      <c r="Y114" s="434"/>
      <c r="Z114" s="434"/>
      <c r="AA114" s="434"/>
      <c r="AB114" s="434"/>
      <c r="AC114" s="434"/>
      <c r="AD114" s="434"/>
      <c r="AE114" s="434"/>
      <c r="AF114" s="434"/>
      <c r="AG114" s="434"/>
      <c r="AH114" s="434"/>
      <c r="AI114" s="434"/>
      <c r="AJ114" s="434"/>
      <c r="AK114" s="434"/>
      <c r="AL114" s="138" t="s">
        <v>373</v>
      </c>
      <c r="AM114" s="436" t="s">
        <v>374</v>
      </c>
      <c r="AN114" s="434"/>
      <c r="AO114" s="434"/>
      <c r="AP114" s="434"/>
      <c r="AQ114" s="434"/>
      <c r="AR114" s="434"/>
      <c r="AS114" s="434"/>
      <c r="AT114" s="434"/>
      <c r="AU114" s="434"/>
      <c r="AV114" s="434"/>
      <c r="AW114" s="434"/>
      <c r="AX114" s="434"/>
      <c r="AY114" s="434"/>
      <c r="AZ114" s="435"/>
    </row>
    <row r="115" spans="2:52" ht="13.5" customHeight="1" x14ac:dyDescent="0.15">
      <c r="B115" s="2"/>
      <c r="C115" s="150" t="s">
        <v>390</v>
      </c>
      <c r="D115" s="90"/>
      <c r="E115" s="90"/>
      <c r="F115" s="90"/>
      <c r="G115" s="90"/>
      <c r="H115" s="90"/>
      <c r="I115" s="90"/>
      <c r="J115" s="124"/>
      <c r="K115" s="370"/>
      <c r="L115" s="271" t="s">
        <v>349</v>
      </c>
      <c r="M115" s="80"/>
      <c r="N115" s="80"/>
      <c r="O115" s="80"/>
      <c r="P115" s="80"/>
      <c r="Q115" s="80"/>
      <c r="R115" s="80"/>
      <c r="S115" s="80"/>
      <c r="T115" s="80"/>
      <c r="U115" s="80"/>
      <c r="V115" s="80"/>
      <c r="W115" s="79" t="s">
        <v>353</v>
      </c>
      <c r="X115" s="80"/>
      <c r="Y115" s="80"/>
      <c r="Z115" s="80"/>
      <c r="AA115" s="437" t="s">
        <v>470</v>
      </c>
      <c r="AB115" s="438"/>
      <c r="AC115" s="438"/>
      <c r="AD115" s="438"/>
      <c r="AE115" s="438"/>
      <c r="AF115" s="438"/>
      <c r="AG115" s="438"/>
      <c r="AH115" s="438"/>
      <c r="AI115" s="438"/>
      <c r="AJ115" s="438"/>
      <c r="AK115" s="144"/>
      <c r="AL115" s="397" t="s">
        <v>373</v>
      </c>
      <c r="AM115" s="121" t="s">
        <v>353</v>
      </c>
      <c r="AN115" s="80"/>
      <c r="AO115" s="80"/>
      <c r="AP115" s="80"/>
      <c r="AQ115" s="437" t="s">
        <v>336</v>
      </c>
      <c r="AR115" s="438"/>
      <c r="AS115" s="438"/>
      <c r="AT115" s="438"/>
      <c r="AU115" s="438"/>
      <c r="AV115" s="438"/>
      <c r="AW115" s="438"/>
      <c r="AX115" s="438"/>
      <c r="AY115" s="438"/>
      <c r="AZ115" s="439"/>
    </row>
    <row r="116" spans="2:52" ht="13.5" customHeight="1" x14ac:dyDescent="0.15">
      <c r="B116" s="2"/>
      <c r="C116" s="150" t="s">
        <v>391</v>
      </c>
      <c r="D116" s="90"/>
      <c r="E116" s="90"/>
      <c r="F116" s="90"/>
      <c r="G116" s="90"/>
      <c r="H116" s="90"/>
      <c r="I116" s="90"/>
      <c r="J116" s="124"/>
      <c r="K116" s="370"/>
      <c r="L116" s="393"/>
      <c r="M116" s="394"/>
      <c r="N116" s="394"/>
      <c r="O116" s="394"/>
      <c r="P116" s="394"/>
      <c r="Q116" s="394"/>
      <c r="R116" s="394"/>
      <c r="S116" s="394"/>
      <c r="T116" s="394"/>
      <c r="U116" s="394"/>
      <c r="V116" s="94"/>
      <c r="W116" s="91"/>
      <c r="X116" s="90"/>
      <c r="Y116" s="90"/>
      <c r="Z116" s="90"/>
      <c r="AA116" s="384"/>
      <c r="AB116" s="385"/>
      <c r="AC116" s="385"/>
      <c r="AD116" s="385"/>
      <c r="AE116" s="385"/>
      <c r="AF116" s="385"/>
      <c r="AG116" s="385"/>
      <c r="AH116" s="385"/>
      <c r="AI116" s="385"/>
      <c r="AJ116" s="385"/>
      <c r="AK116" s="145"/>
      <c r="AL116" s="373"/>
      <c r="AM116" s="136"/>
      <c r="AN116" s="90"/>
      <c r="AO116" s="90"/>
      <c r="AP116" s="90"/>
      <c r="AQ116" s="384"/>
      <c r="AR116" s="385"/>
      <c r="AS116" s="385"/>
      <c r="AT116" s="385"/>
      <c r="AU116" s="385"/>
      <c r="AV116" s="385"/>
      <c r="AW116" s="385"/>
      <c r="AX116" s="385"/>
      <c r="AY116" s="385"/>
      <c r="AZ116" s="386"/>
    </row>
    <row r="117" spans="2:52" ht="17.25" customHeight="1" x14ac:dyDescent="0.15">
      <c r="B117" s="2"/>
      <c r="C117" s="149" t="s">
        <v>405</v>
      </c>
      <c r="D117" s="90"/>
      <c r="E117" s="90"/>
      <c r="F117" s="90"/>
      <c r="G117" s="90"/>
      <c r="H117" s="90"/>
      <c r="I117" s="90"/>
      <c r="J117" s="124"/>
      <c r="K117" s="370"/>
      <c r="L117" s="395"/>
      <c r="M117" s="396"/>
      <c r="N117" s="396"/>
      <c r="O117" s="396"/>
      <c r="P117" s="396"/>
      <c r="Q117" s="396"/>
      <c r="R117" s="396"/>
      <c r="S117" s="396"/>
      <c r="T117" s="396"/>
      <c r="U117" s="396"/>
      <c r="V117" s="90"/>
      <c r="W117" s="95" t="s">
        <v>367</v>
      </c>
      <c r="X117" s="94"/>
      <c r="Y117" s="94"/>
      <c r="Z117" s="94"/>
      <c r="AA117" s="440" t="s">
        <v>470</v>
      </c>
      <c r="AB117" s="441"/>
      <c r="AC117" s="441"/>
      <c r="AD117" s="441"/>
      <c r="AE117" s="441"/>
      <c r="AF117" s="441"/>
      <c r="AG117" s="441"/>
      <c r="AH117" s="441"/>
      <c r="AI117" s="441"/>
      <c r="AJ117" s="441"/>
      <c r="AK117" s="146"/>
      <c r="AL117" s="372" t="s">
        <v>373</v>
      </c>
      <c r="AM117" s="96" t="s">
        <v>367</v>
      </c>
      <c r="AN117" s="94"/>
      <c r="AO117" s="94"/>
      <c r="AP117" s="94"/>
      <c r="AQ117" s="440" t="s">
        <v>336</v>
      </c>
      <c r="AR117" s="441"/>
      <c r="AS117" s="441"/>
      <c r="AT117" s="441"/>
      <c r="AU117" s="441"/>
      <c r="AV117" s="441"/>
      <c r="AW117" s="441"/>
      <c r="AX117" s="441"/>
      <c r="AY117" s="441"/>
      <c r="AZ117" s="442"/>
    </row>
    <row r="118" spans="2:52" ht="13.5" customHeight="1" x14ac:dyDescent="0.15">
      <c r="B118" s="2"/>
      <c r="C118" s="90"/>
      <c r="D118" s="150" t="s">
        <v>394</v>
      </c>
      <c r="E118" s="90"/>
      <c r="F118" s="90"/>
      <c r="G118" s="90"/>
      <c r="H118" s="90"/>
      <c r="I118" s="90"/>
      <c r="J118" s="124"/>
      <c r="K118" s="370"/>
      <c r="L118" s="271" t="s">
        <v>355</v>
      </c>
      <c r="M118" s="80"/>
      <c r="N118" s="80"/>
      <c r="O118" s="80"/>
      <c r="P118" s="80"/>
      <c r="Q118" s="80"/>
      <c r="R118" s="80"/>
      <c r="S118" s="80"/>
      <c r="T118" s="80"/>
      <c r="U118" s="80"/>
      <c r="V118" s="80"/>
      <c r="W118" s="139" t="s">
        <v>368</v>
      </c>
      <c r="X118" s="140"/>
      <c r="Y118" s="140"/>
      <c r="Z118" s="140"/>
      <c r="AA118" s="443"/>
      <c r="AB118" s="444"/>
      <c r="AC118" s="444"/>
      <c r="AD118" s="444"/>
      <c r="AE118" s="444"/>
      <c r="AF118" s="444"/>
      <c r="AG118" s="444"/>
      <c r="AH118" s="444"/>
      <c r="AI118" s="444"/>
      <c r="AJ118" s="444"/>
      <c r="AK118" s="145"/>
      <c r="AL118" s="373"/>
      <c r="AM118" s="141" t="s">
        <v>368</v>
      </c>
      <c r="AN118" s="140"/>
      <c r="AO118" s="140"/>
      <c r="AP118" s="140"/>
      <c r="AQ118" s="443"/>
      <c r="AR118" s="444"/>
      <c r="AS118" s="444"/>
      <c r="AT118" s="444"/>
      <c r="AU118" s="444"/>
      <c r="AV118" s="444"/>
      <c r="AW118" s="444"/>
      <c r="AX118" s="444"/>
      <c r="AY118" s="444"/>
      <c r="AZ118" s="445"/>
    </row>
    <row r="119" spans="2:52" ht="13.5" customHeight="1" x14ac:dyDescent="0.15">
      <c r="B119" s="2"/>
      <c r="C119" s="90"/>
      <c r="D119" s="90"/>
      <c r="E119" s="90"/>
      <c r="F119" s="90"/>
      <c r="G119" s="90"/>
      <c r="H119" s="90"/>
      <c r="I119" s="90"/>
      <c r="J119" s="124"/>
      <c r="K119" s="370"/>
      <c r="L119" s="389"/>
      <c r="M119" s="390"/>
      <c r="N119" s="390"/>
      <c r="O119" s="390"/>
      <c r="P119" s="390"/>
      <c r="Q119" s="390"/>
      <c r="R119" s="390"/>
      <c r="S119" s="390"/>
      <c r="T119" s="390"/>
      <c r="U119" s="390"/>
      <c r="V119" s="94"/>
      <c r="W119" s="91" t="s">
        <v>369</v>
      </c>
      <c r="X119" s="90"/>
      <c r="Y119" s="90"/>
      <c r="Z119" s="90"/>
      <c r="AA119" s="301" t="s">
        <v>470</v>
      </c>
      <c r="AB119" s="302"/>
      <c r="AC119" s="302"/>
      <c r="AD119" s="302"/>
      <c r="AE119" s="302"/>
      <c r="AF119" s="302"/>
      <c r="AG119" s="302"/>
      <c r="AH119" s="302"/>
      <c r="AI119" s="302"/>
      <c r="AJ119" s="302"/>
      <c r="AK119" s="146"/>
      <c r="AL119" s="372" t="s">
        <v>373</v>
      </c>
      <c r="AM119" s="136" t="s">
        <v>369</v>
      </c>
      <c r="AN119" s="90"/>
      <c r="AO119" s="90"/>
      <c r="AP119" s="90"/>
      <c r="AQ119" s="301" t="s">
        <v>336</v>
      </c>
      <c r="AR119" s="302"/>
      <c r="AS119" s="302"/>
      <c r="AT119" s="302"/>
      <c r="AU119" s="302"/>
      <c r="AV119" s="302"/>
      <c r="AW119" s="302"/>
      <c r="AX119" s="302"/>
      <c r="AY119" s="302"/>
      <c r="AZ119" s="303"/>
    </row>
    <row r="120" spans="2:52" ht="13.5" customHeight="1" x14ac:dyDescent="0.15">
      <c r="B120" s="2"/>
      <c r="C120" s="449" t="s">
        <v>758</v>
      </c>
      <c r="D120" s="593"/>
      <c r="E120" s="593"/>
      <c r="F120" s="593"/>
      <c r="G120" s="593"/>
      <c r="H120" s="593"/>
      <c r="I120" s="593"/>
      <c r="J120" s="594"/>
      <c r="K120" s="370"/>
      <c r="L120" s="391"/>
      <c r="M120" s="392"/>
      <c r="N120" s="392"/>
      <c r="O120" s="392"/>
      <c r="P120" s="392"/>
      <c r="Q120" s="392"/>
      <c r="R120" s="392"/>
      <c r="S120" s="392"/>
      <c r="T120" s="392"/>
      <c r="U120" s="392"/>
      <c r="V120" s="82"/>
      <c r="W120" s="91" t="s">
        <v>370</v>
      </c>
      <c r="X120" s="90"/>
      <c r="Y120" s="90"/>
      <c r="Z120" s="90"/>
      <c r="AA120" s="384"/>
      <c r="AB120" s="385"/>
      <c r="AC120" s="385"/>
      <c r="AD120" s="385"/>
      <c r="AE120" s="385"/>
      <c r="AF120" s="385"/>
      <c r="AG120" s="385"/>
      <c r="AH120" s="385"/>
      <c r="AI120" s="385"/>
      <c r="AJ120" s="385"/>
      <c r="AK120" s="145"/>
      <c r="AL120" s="373"/>
      <c r="AM120" s="136" t="s">
        <v>370</v>
      </c>
      <c r="AN120" s="90"/>
      <c r="AO120" s="90"/>
      <c r="AP120" s="90"/>
      <c r="AQ120" s="384"/>
      <c r="AR120" s="385"/>
      <c r="AS120" s="385"/>
      <c r="AT120" s="385"/>
      <c r="AU120" s="385"/>
      <c r="AV120" s="385"/>
      <c r="AW120" s="385"/>
      <c r="AX120" s="385"/>
      <c r="AY120" s="385"/>
      <c r="AZ120" s="386"/>
    </row>
    <row r="121" spans="2:52" ht="13.5" customHeight="1" x14ac:dyDescent="0.15">
      <c r="B121" s="2"/>
      <c r="C121" s="593"/>
      <c r="D121" s="593"/>
      <c r="E121" s="593"/>
      <c r="F121" s="593"/>
      <c r="G121" s="593"/>
      <c r="H121" s="593"/>
      <c r="I121" s="593"/>
      <c r="J121" s="594"/>
      <c r="K121" s="370"/>
      <c r="L121" s="375" t="s">
        <v>526</v>
      </c>
      <c r="M121" s="376"/>
      <c r="N121" s="376"/>
      <c r="O121" s="376"/>
      <c r="P121" s="376"/>
      <c r="Q121" s="376"/>
      <c r="R121" s="376"/>
      <c r="S121" s="376"/>
      <c r="T121" s="376"/>
      <c r="U121" s="376"/>
      <c r="V121" s="377"/>
      <c r="W121" s="95" t="s">
        <v>354</v>
      </c>
      <c r="X121" s="94"/>
      <c r="Y121" s="94"/>
      <c r="Z121" s="94"/>
      <c r="AA121" s="398" t="s">
        <v>336</v>
      </c>
      <c r="AB121" s="390"/>
      <c r="AC121" s="390"/>
      <c r="AD121" s="390"/>
      <c r="AE121" s="390"/>
      <c r="AF121" s="390"/>
      <c r="AG121" s="390"/>
      <c r="AH121" s="390"/>
      <c r="AI121" s="390"/>
      <c r="AJ121" s="390"/>
      <c r="AK121" s="94"/>
      <c r="AL121" s="372" t="s">
        <v>373</v>
      </c>
      <c r="AM121" s="96" t="s">
        <v>40</v>
      </c>
      <c r="AN121" s="94"/>
      <c r="AO121" s="94"/>
      <c r="AP121" s="94"/>
      <c r="AQ121" s="398" t="s">
        <v>336</v>
      </c>
      <c r="AR121" s="390"/>
      <c r="AS121" s="390"/>
      <c r="AT121" s="390"/>
      <c r="AU121" s="390"/>
      <c r="AV121" s="390"/>
      <c r="AW121" s="390"/>
      <c r="AX121" s="390"/>
      <c r="AY121" s="390"/>
      <c r="AZ121" s="405"/>
    </row>
    <row r="122" spans="2:52" ht="13.5" customHeight="1" x14ac:dyDescent="0.15">
      <c r="B122" s="2"/>
      <c r="C122" s="593"/>
      <c r="D122" s="593"/>
      <c r="E122" s="593"/>
      <c r="F122" s="593"/>
      <c r="G122" s="593"/>
      <c r="H122" s="593"/>
      <c r="I122" s="593"/>
      <c r="J122" s="594"/>
      <c r="K122" s="370"/>
      <c r="L122" s="378"/>
      <c r="M122" s="379"/>
      <c r="N122" s="379"/>
      <c r="O122" s="379"/>
      <c r="P122" s="379"/>
      <c r="Q122" s="379"/>
      <c r="R122" s="379"/>
      <c r="S122" s="379"/>
      <c r="T122" s="379"/>
      <c r="U122" s="379"/>
      <c r="V122" s="380"/>
      <c r="W122" s="139"/>
      <c r="X122" s="140"/>
      <c r="Y122" s="140"/>
      <c r="Z122" s="140"/>
      <c r="AA122" s="399"/>
      <c r="AB122" s="400"/>
      <c r="AC122" s="400"/>
      <c r="AD122" s="400"/>
      <c r="AE122" s="400"/>
      <c r="AF122" s="400"/>
      <c r="AG122" s="400"/>
      <c r="AH122" s="400"/>
      <c r="AI122" s="400"/>
      <c r="AJ122" s="400"/>
      <c r="AK122" s="140"/>
      <c r="AL122" s="373"/>
      <c r="AM122" s="141"/>
      <c r="AN122" s="140"/>
      <c r="AO122" s="140"/>
      <c r="AP122" s="140"/>
      <c r="AQ122" s="399"/>
      <c r="AR122" s="400"/>
      <c r="AS122" s="400"/>
      <c r="AT122" s="400"/>
      <c r="AU122" s="400"/>
      <c r="AV122" s="400"/>
      <c r="AW122" s="400"/>
      <c r="AX122" s="400"/>
      <c r="AY122" s="400"/>
      <c r="AZ122" s="406"/>
    </row>
    <row r="123" spans="2:52" ht="13.5" customHeight="1" x14ac:dyDescent="0.15">
      <c r="B123" s="2"/>
      <c r="C123" s="593"/>
      <c r="D123" s="593"/>
      <c r="E123" s="593"/>
      <c r="F123" s="593"/>
      <c r="G123" s="593"/>
      <c r="H123" s="593"/>
      <c r="I123" s="593"/>
      <c r="J123" s="594"/>
      <c r="K123" s="370"/>
      <c r="L123" s="378"/>
      <c r="M123" s="379"/>
      <c r="N123" s="379"/>
      <c r="O123" s="379"/>
      <c r="P123" s="379"/>
      <c r="Q123" s="379"/>
      <c r="R123" s="379"/>
      <c r="S123" s="379"/>
      <c r="T123" s="379"/>
      <c r="U123" s="379"/>
      <c r="V123" s="380"/>
      <c r="W123" s="91" t="s">
        <v>371</v>
      </c>
      <c r="X123" s="90"/>
      <c r="Y123" s="90"/>
      <c r="Z123" s="90"/>
      <c r="AA123" s="301" t="s">
        <v>336</v>
      </c>
      <c r="AB123" s="302"/>
      <c r="AC123" s="302"/>
      <c r="AD123" s="302"/>
      <c r="AE123" s="302"/>
      <c r="AF123" s="302"/>
      <c r="AG123" s="302"/>
      <c r="AH123" s="302"/>
      <c r="AI123" s="302"/>
      <c r="AJ123" s="302"/>
      <c r="AK123" s="142"/>
      <c r="AL123" s="372" t="s">
        <v>373</v>
      </c>
      <c r="AM123" s="136" t="s">
        <v>371</v>
      </c>
      <c r="AN123" s="90"/>
      <c r="AO123" s="90"/>
      <c r="AP123" s="90"/>
      <c r="AQ123" s="301" t="s">
        <v>336</v>
      </c>
      <c r="AR123" s="302"/>
      <c r="AS123" s="302"/>
      <c r="AT123" s="302"/>
      <c r="AU123" s="302"/>
      <c r="AV123" s="302"/>
      <c r="AW123" s="302"/>
      <c r="AX123" s="302"/>
      <c r="AY123" s="302"/>
      <c r="AZ123" s="303"/>
    </row>
    <row r="124" spans="2:52" ht="13.5" customHeight="1" x14ac:dyDescent="0.15">
      <c r="B124" s="2"/>
      <c r="C124" s="593"/>
      <c r="D124" s="593"/>
      <c r="E124" s="593"/>
      <c r="F124" s="593"/>
      <c r="G124" s="593"/>
      <c r="H124" s="593"/>
      <c r="I124" s="593"/>
      <c r="J124" s="594"/>
      <c r="K124" s="371"/>
      <c r="L124" s="381"/>
      <c r="M124" s="382"/>
      <c r="N124" s="382"/>
      <c r="O124" s="382"/>
      <c r="P124" s="382"/>
      <c r="Q124" s="382"/>
      <c r="R124" s="382"/>
      <c r="S124" s="382"/>
      <c r="T124" s="382"/>
      <c r="U124" s="382"/>
      <c r="V124" s="383"/>
      <c r="W124" s="81" t="s">
        <v>372</v>
      </c>
      <c r="X124" s="82"/>
      <c r="Y124" s="82"/>
      <c r="Z124" s="82"/>
      <c r="AA124" s="304"/>
      <c r="AB124" s="305"/>
      <c r="AC124" s="305"/>
      <c r="AD124" s="305"/>
      <c r="AE124" s="305"/>
      <c r="AF124" s="305"/>
      <c r="AG124" s="305"/>
      <c r="AH124" s="305"/>
      <c r="AI124" s="305"/>
      <c r="AJ124" s="305"/>
      <c r="AK124" s="143"/>
      <c r="AL124" s="374"/>
      <c r="AM124" s="97" t="s">
        <v>372</v>
      </c>
      <c r="AN124" s="82"/>
      <c r="AO124" s="82"/>
      <c r="AP124" s="82"/>
      <c r="AQ124" s="304"/>
      <c r="AR124" s="305"/>
      <c r="AS124" s="305"/>
      <c r="AT124" s="305"/>
      <c r="AU124" s="305"/>
      <c r="AV124" s="305"/>
      <c r="AW124" s="305"/>
      <c r="AX124" s="305"/>
      <c r="AY124" s="305"/>
      <c r="AZ124" s="306"/>
    </row>
    <row r="125" spans="2:52" ht="13.5" customHeight="1" x14ac:dyDescent="0.15">
      <c r="B125" s="2"/>
      <c r="C125" s="593"/>
      <c r="D125" s="593"/>
      <c r="E125" s="593"/>
      <c r="F125" s="593"/>
      <c r="G125" s="593"/>
      <c r="H125" s="593"/>
      <c r="I125" s="593"/>
      <c r="J125" s="594"/>
      <c r="K125" s="369" t="s">
        <v>378</v>
      </c>
      <c r="L125" s="433" t="s">
        <v>381</v>
      </c>
      <c r="M125" s="434"/>
      <c r="N125" s="434"/>
      <c r="O125" s="434"/>
      <c r="P125" s="434"/>
      <c r="Q125" s="434"/>
      <c r="R125" s="434"/>
      <c r="S125" s="434"/>
      <c r="T125" s="434"/>
      <c r="U125" s="434"/>
      <c r="V125" s="435"/>
      <c r="W125" s="433" t="s">
        <v>366</v>
      </c>
      <c r="X125" s="434"/>
      <c r="Y125" s="434"/>
      <c r="Z125" s="434"/>
      <c r="AA125" s="434"/>
      <c r="AB125" s="434"/>
      <c r="AC125" s="434"/>
      <c r="AD125" s="434"/>
      <c r="AE125" s="434"/>
      <c r="AF125" s="434"/>
      <c r="AG125" s="434"/>
      <c r="AH125" s="434"/>
      <c r="AI125" s="434"/>
      <c r="AJ125" s="434"/>
      <c r="AK125" s="434"/>
      <c r="AL125" s="138" t="s">
        <v>373</v>
      </c>
      <c r="AM125" s="436" t="s">
        <v>374</v>
      </c>
      <c r="AN125" s="434"/>
      <c r="AO125" s="434"/>
      <c r="AP125" s="434"/>
      <c r="AQ125" s="434"/>
      <c r="AR125" s="434"/>
      <c r="AS125" s="434"/>
      <c r="AT125" s="434"/>
      <c r="AU125" s="434"/>
      <c r="AV125" s="434"/>
      <c r="AW125" s="434"/>
      <c r="AX125" s="434"/>
      <c r="AY125" s="434"/>
      <c r="AZ125" s="435"/>
    </row>
    <row r="126" spans="2:52" ht="13.5" customHeight="1" x14ac:dyDescent="0.15">
      <c r="B126" s="2"/>
      <c r="C126" s="593"/>
      <c r="D126" s="593"/>
      <c r="E126" s="593"/>
      <c r="F126" s="593"/>
      <c r="G126" s="593"/>
      <c r="H126" s="593"/>
      <c r="I126" s="593"/>
      <c r="J126" s="594"/>
      <c r="K126" s="370"/>
      <c r="L126" s="271" t="s">
        <v>349</v>
      </c>
      <c r="M126" s="80"/>
      <c r="N126" s="80"/>
      <c r="O126" s="80"/>
      <c r="P126" s="80"/>
      <c r="Q126" s="80"/>
      <c r="R126" s="80"/>
      <c r="S126" s="80"/>
      <c r="T126" s="80"/>
      <c r="U126" s="80"/>
      <c r="V126" s="80"/>
      <c r="W126" s="79" t="s">
        <v>353</v>
      </c>
      <c r="X126" s="80"/>
      <c r="Y126" s="80"/>
      <c r="Z126" s="80"/>
      <c r="AA126" s="437" t="s">
        <v>470</v>
      </c>
      <c r="AB126" s="438"/>
      <c r="AC126" s="438"/>
      <c r="AD126" s="438"/>
      <c r="AE126" s="438"/>
      <c r="AF126" s="438"/>
      <c r="AG126" s="438"/>
      <c r="AH126" s="438"/>
      <c r="AI126" s="438"/>
      <c r="AJ126" s="438"/>
      <c r="AK126" s="144"/>
      <c r="AL126" s="397" t="s">
        <v>373</v>
      </c>
      <c r="AM126" s="121" t="s">
        <v>353</v>
      </c>
      <c r="AN126" s="80"/>
      <c r="AO126" s="80"/>
      <c r="AP126" s="80"/>
      <c r="AQ126" s="437" t="s">
        <v>470</v>
      </c>
      <c r="AR126" s="438"/>
      <c r="AS126" s="438"/>
      <c r="AT126" s="438"/>
      <c r="AU126" s="438"/>
      <c r="AV126" s="438"/>
      <c r="AW126" s="438"/>
      <c r="AX126" s="438"/>
      <c r="AY126" s="438"/>
      <c r="AZ126" s="439"/>
    </row>
    <row r="127" spans="2:52" ht="13.5" customHeight="1" x14ac:dyDescent="0.15">
      <c r="B127" s="2"/>
      <c r="C127" s="593"/>
      <c r="D127" s="593"/>
      <c r="E127" s="593"/>
      <c r="F127" s="593"/>
      <c r="G127" s="593"/>
      <c r="H127" s="593"/>
      <c r="I127" s="593"/>
      <c r="J127" s="594"/>
      <c r="K127" s="370"/>
      <c r="L127" s="393"/>
      <c r="M127" s="394"/>
      <c r="N127" s="394"/>
      <c r="O127" s="394"/>
      <c r="P127" s="394"/>
      <c r="Q127" s="394"/>
      <c r="R127" s="394"/>
      <c r="S127" s="394"/>
      <c r="T127" s="394"/>
      <c r="U127" s="394"/>
      <c r="V127" s="94"/>
      <c r="W127" s="91"/>
      <c r="X127" s="90"/>
      <c r="Y127" s="90"/>
      <c r="Z127" s="90"/>
      <c r="AA127" s="384"/>
      <c r="AB127" s="385"/>
      <c r="AC127" s="385"/>
      <c r="AD127" s="385"/>
      <c r="AE127" s="385"/>
      <c r="AF127" s="385"/>
      <c r="AG127" s="385"/>
      <c r="AH127" s="385"/>
      <c r="AI127" s="385"/>
      <c r="AJ127" s="385"/>
      <c r="AK127" s="145"/>
      <c r="AL127" s="373"/>
      <c r="AM127" s="136"/>
      <c r="AN127" s="90"/>
      <c r="AO127" s="90"/>
      <c r="AP127" s="90"/>
      <c r="AQ127" s="384"/>
      <c r="AR127" s="385"/>
      <c r="AS127" s="385"/>
      <c r="AT127" s="385"/>
      <c r="AU127" s="385"/>
      <c r="AV127" s="385"/>
      <c r="AW127" s="385"/>
      <c r="AX127" s="385"/>
      <c r="AY127" s="385"/>
      <c r="AZ127" s="386"/>
    </row>
    <row r="128" spans="2:52" ht="17.25" customHeight="1" x14ac:dyDescent="0.15">
      <c r="B128" s="2"/>
      <c r="C128" s="593"/>
      <c r="D128" s="593"/>
      <c r="E128" s="593"/>
      <c r="F128" s="593"/>
      <c r="G128" s="593"/>
      <c r="H128" s="593"/>
      <c r="I128" s="593"/>
      <c r="J128" s="594"/>
      <c r="K128" s="370"/>
      <c r="L128" s="395"/>
      <c r="M128" s="396"/>
      <c r="N128" s="396"/>
      <c r="O128" s="396"/>
      <c r="P128" s="396"/>
      <c r="Q128" s="396"/>
      <c r="R128" s="396"/>
      <c r="S128" s="396"/>
      <c r="T128" s="396"/>
      <c r="U128" s="396"/>
      <c r="V128" s="90"/>
      <c r="W128" s="95" t="s">
        <v>367</v>
      </c>
      <c r="X128" s="94"/>
      <c r="Y128" s="94"/>
      <c r="Z128" s="94"/>
      <c r="AA128" s="440" t="s">
        <v>470</v>
      </c>
      <c r="AB128" s="441"/>
      <c r="AC128" s="441"/>
      <c r="AD128" s="441"/>
      <c r="AE128" s="441"/>
      <c r="AF128" s="441"/>
      <c r="AG128" s="441"/>
      <c r="AH128" s="441"/>
      <c r="AI128" s="441"/>
      <c r="AJ128" s="441"/>
      <c r="AK128" s="146"/>
      <c r="AL128" s="372" t="s">
        <v>373</v>
      </c>
      <c r="AM128" s="96" t="s">
        <v>367</v>
      </c>
      <c r="AN128" s="94"/>
      <c r="AO128" s="94"/>
      <c r="AP128" s="94"/>
      <c r="AQ128" s="440" t="s">
        <v>470</v>
      </c>
      <c r="AR128" s="441"/>
      <c r="AS128" s="441"/>
      <c r="AT128" s="441"/>
      <c r="AU128" s="441"/>
      <c r="AV128" s="441"/>
      <c r="AW128" s="441"/>
      <c r="AX128" s="441"/>
      <c r="AY128" s="441"/>
      <c r="AZ128" s="442"/>
    </row>
    <row r="129" spans="2:53" ht="13.5" customHeight="1" x14ac:dyDescent="0.15">
      <c r="B129" s="2"/>
      <c r="C129" s="593"/>
      <c r="D129" s="593"/>
      <c r="E129" s="593"/>
      <c r="F129" s="593"/>
      <c r="G129" s="593"/>
      <c r="H129" s="593"/>
      <c r="I129" s="593"/>
      <c r="J129" s="594"/>
      <c r="K129" s="370"/>
      <c r="L129" s="271" t="s">
        <v>355</v>
      </c>
      <c r="M129" s="80"/>
      <c r="N129" s="80"/>
      <c r="O129" s="80"/>
      <c r="P129" s="80"/>
      <c r="Q129" s="80"/>
      <c r="R129" s="80"/>
      <c r="S129" s="80"/>
      <c r="T129" s="80"/>
      <c r="U129" s="80"/>
      <c r="V129" s="80"/>
      <c r="W129" s="139" t="s">
        <v>368</v>
      </c>
      <c r="X129" s="140"/>
      <c r="Y129" s="140"/>
      <c r="Z129" s="140"/>
      <c r="AA129" s="443"/>
      <c r="AB129" s="444"/>
      <c r="AC129" s="444"/>
      <c r="AD129" s="444"/>
      <c r="AE129" s="444"/>
      <c r="AF129" s="444"/>
      <c r="AG129" s="444"/>
      <c r="AH129" s="444"/>
      <c r="AI129" s="444"/>
      <c r="AJ129" s="444"/>
      <c r="AK129" s="145"/>
      <c r="AL129" s="373"/>
      <c r="AM129" s="141" t="s">
        <v>368</v>
      </c>
      <c r="AN129" s="140"/>
      <c r="AO129" s="140"/>
      <c r="AP129" s="140"/>
      <c r="AQ129" s="443"/>
      <c r="AR129" s="444"/>
      <c r="AS129" s="444"/>
      <c r="AT129" s="444"/>
      <c r="AU129" s="444"/>
      <c r="AV129" s="444"/>
      <c r="AW129" s="444"/>
      <c r="AX129" s="444"/>
      <c r="AY129" s="444"/>
      <c r="AZ129" s="445"/>
    </row>
    <row r="130" spans="2:53" ht="13.5" customHeight="1" x14ac:dyDescent="0.15">
      <c r="B130" s="2"/>
      <c r="C130" s="593"/>
      <c r="D130" s="593"/>
      <c r="E130" s="593"/>
      <c r="F130" s="593"/>
      <c r="G130" s="593"/>
      <c r="H130" s="593"/>
      <c r="I130" s="593"/>
      <c r="J130" s="594"/>
      <c r="K130" s="370"/>
      <c r="L130" s="389"/>
      <c r="M130" s="390"/>
      <c r="N130" s="390"/>
      <c r="O130" s="390"/>
      <c r="P130" s="390"/>
      <c r="Q130" s="390"/>
      <c r="R130" s="390"/>
      <c r="S130" s="390"/>
      <c r="T130" s="390"/>
      <c r="U130" s="390"/>
      <c r="V130" s="94"/>
      <c r="W130" s="91" t="s">
        <v>369</v>
      </c>
      <c r="X130" s="90"/>
      <c r="Y130" s="90"/>
      <c r="Z130" s="90"/>
      <c r="AA130" s="301" t="s">
        <v>470</v>
      </c>
      <c r="AB130" s="302"/>
      <c r="AC130" s="302"/>
      <c r="AD130" s="302"/>
      <c r="AE130" s="302"/>
      <c r="AF130" s="302"/>
      <c r="AG130" s="302"/>
      <c r="AH130" s="302"/>
      <c r="AI130" s="302"/>
      <c r="AJ130" s="302"/>
      <c r="AK130" s="146"/>
      <c r="AL130" s="372" t="s">
        <v>373</v>
      </c>
      <c r="AM130" s="136" t="s">
        <v>369</v>
      </c>
      <c r="AN130" s="90"/>
      <c r="AO130" s="90"/>
      <c r="AP130" s="90"/>
      <c r="AQ130" s="301" t="s">
        <v>470</v>
      </c>
      <c r="AR130" s="302"/>
      <c r="AS130" s="302"/>
      <c r="AT130" s="302"/>
      <c r="AU130" s="302"/>
      <c r="AV130" s="302"/>
      <c r="AW130" s="302"/>
      <c r="AX130" s="302"/>
      <c r="AY130" s="302"/>
      <c r="AZ130" s="303"/>
    </row>
    <row r="131" spans="2:53" ht="13.5" customHeight="1" x14ac:dyDescent="0.15">
      <c r="B131" s="2"/>
      <c r="C131" s="593"/>
      <c r="D131" s="593"/>
      <c r="E131" s="593"/>
      <c r="F131" s="593"/>
      <c r="G131" s="593"/>
      <c r="H131" s="593"/>
      <c r="I131" s="593"/>
      <c r="J131" s="594"/>
      <c r="K131" s="370"/>
      <c r="L131" s="391"/>
      <c r="M131" s="392"/>
      <c r="N131" s="392"/>
      <c r="O131" s="392"/>
      <c r="P131" s="392"/>
      <c r="Q131" s="392"/>
      <c r="R131" s="392"/>
      <c r="S131" s="392"/>
      <c r="T131" s="392"/>
      <c r="U131" s="392"/>
      <c r="V131" s="82"/>
      <c r="W131" s="91" t="s">
        <v>370</v>
      </c>
      <c r="X131" s="90"/>
      <c r="Y131" s="90"/>
      <c r="Z131" s="90"/>
      <c r="AA131" s="384"/>
      <c r="AB131" s="385"/>
      <c r="AC131" s="385"/>
      <c r="AD131" s="385"/>
      <c r="AE131" s="385"/>
      <c r="AF131" s="385"/>
      <c r="AG131" s="385"/>
      <c r="AH131" s="385"/>
      <c r="AI131" s="385"/>
      <c r="AJ131" s="385"/>
      <c r="AK131" s="145"/>
      <c r="AL131" s="373"/>
      <c r="AM131" s="136" t="s">
        <v>370</v>
      </c>
      <c r="AN131" s="90"/>
      <c r="AO131" s="90"/>
      <c r="AP131" s="90"/>
      <c r="AQ131" s="384"/>
      <c r="AR131" s="385"/>
      <c r="AS131" s="385"/>
      <c r="AT131" s="385"/>
      <c r="AU131" s="385"/>
      <c r="AV131" s="385"/>
      <c r="AW131" s="385"/>
      <c r="AX131" s="385"/>
      <c r="AY131" s="385"/>
      <c r="AZ131" s="386"/>
    </row>
    <row r="132" spans="2:53" ht="13.5" customHeight="1" x14ac:dyDescent="0.15">
      <c r="B132" s="2"/>
      <c r="C132" s="90"/>
      <c r="D132" s="90"/>
      <c r="E132" s="90"/>
      <c r="F132" s="90"/>
      <c r="G132" s="90"/>
      <c r="H132" s="90"/>
      <c r="I132" s="90"/>
      <c r="J132" s="124"/>
      <c r="K132" s="370"/>
      <c r="L132" s="375" t="s">
        <v>526</v>
      </c>
      <c r="M132" s="376"/>
      <c r="N132" s="376"/>
      <c r="O132" s="376"/>
      <c r="P132" s="376"/>
      <c r="Q132" s="376"/>
      <c r="R132" s="376"/>
      <c r="S132" s="376"/>
      <c r="T132" s="376"/>
      <c r="U132" s="376"/>
      <c r="V132" s="377"/>
      <c r="W132" s="95" t="s">
        <v>354</v>
      </c>
      <c r="X132" s="94"/>
      <c r="Y132" s="94"/>
      <c r="Z132" s="94"/>
      <c r="AA132" s="398" t="s">
        <v>336</v>
      </c>
      <c r="AB132" s="390"/>
      <c r="AC132" s="390"/>
      <c r="AD132" s="390"/>
      <c r="AE132" s="390"/>
      <c r="AF132" s="390"/>
      <c r="AG132" s="390"/>
      <c r="AH132" s="390"/>
      <c r="AI132" s="390"/>
      <c r="AJ132" s="390"/>
      <c r="AK132" s="94"/>
      <c r="AL132" s="372" t="s">
        <v>373</v>
      </c>
      <c r="AM132" s="96" t="s">
        <v>40</v>
      </c>
      <c r="AN132" s="94"/>
      <c r="AO132" s="94"/>
      <c r="AP132" s="94"/>
      <c r="AQ132" s="398" t="s">
        <v>336</v>
      </c>
      <c r="AR132" s="390"/>
      <c r="AS132" s="390"/>
      <c r="AT132" s="390"/>
      <c r="AU132" s="390"/>
      <c r="AV132" s="390"/>
      <c r="AW132" s="390"/>
      <c r="AX132" s="390"/>
      <c r="AY132" s="390"/>
      <c r="AZ132" s="405"/>
    </row>
    <row r="133" spans="2:53" ht="13.5" customHeight="1" x14ac:dyDescent="0.15">
      <c r="B133" s="2"/>
      <c r="C133" s="90"/>
      <c r="D133" s="90"/>
      <c r="E133" s="90"/>
      <c r="F133" s="90"/>
      <c r="G133" s="90"/>
      <c r="H133" s="90"/>
      <c r="I133" s="90"/>
      <c r="J133" s="124"/>
      <c r="K133" s="370"/>
      <c r="L133" s="378"/>
      <c r="M133" s="379"/>
      <c r="N133" s="379"/>
      <c r="O133" s="379"/>
      <c r="P133" s="379"/>
      <c r="Q133" s="379"/>
      <c r="R133" s="379"/>
      <c r="S133" s="379"/>
      <c r="T133" s="379"/>
      <c r="U133" s="379"/>
      <c r="V133" s="380"/>
      <c r="W133" s="139"/>
      <c r="X133" s="140"/>
      <c r="Y133" s="140"/>
      <c r="Z133" s="140"/>
      <c r="AA133" s="399"/>
      <c r="AB133" s="400"/>
      <c r="AC133" s="400"/>
      <c r="AD133" s="400"/>
      <c r="AE133" s="400"/>
      <c r="AF133" s="400"/>
      <c r="AG133" s="400"/>
      <c r="AH133" s="400"/>
      <c r="AI133" s="400"/>
      <c r="AJ133" s="400"/>
      <c r="AK133" s="140"/>
      <c r="AL133" s="373"/>
      <c r="AM133" s="141"/>
      <c r="AN133" s="140"/>
      <c r="AO133" s="140"/>
      <c r="AP133" s="140"/>
      <c r="AQ133" s="399"/>
      <c r="AR133" s="400"/>
      <c r="AS133" s="400"/>
      <c r="AT133" s="400"/>
      <c r="AU133" s="400"/>
      <c r="AV133" s="400"/>
      <c r="AW133" s="400"/>
      <c r="AX133" s="400"/>
      <c r="AY133" s="400"/>
      <c r="AZ133" s="406"/>
    </row>
    <row r="134" spans="2:53" ht="13.5" customHeight="1" x14ac:dyDescent="0.15">
      <c r="B134" s="2"/>
      <c r="C134" s="90"/>
      <c r="D134" s="90"/>
      <c r="E134" s="90"/>
      <c r="F134" s="90"/>
      <c r="G134" s="90"/>
      <c r="H134" s="90"/>
      <c r="I134" s="90"/>
      <c r="J134" s="124"/>
      <c r="K134" s="370"/>
      <c r="L134" s="378"/>
      <c r="M134" s="379"/>
      <c r="N134" s="379"/>
      <c r="O134" s="379"/>
      <c r="P134" s="379"/>
      <c r="Q134" s="379"/>
      <c r="R134" s="379"/>
      <c r="S134" s="379"/>
      <c r="T134" s="379"/>
      <c r="U134" s="379"/>
      <c r="V134" s="380"/>
      <c r="W134" s="91" t="s">
        <v>371</v>
      </c>
      <c r="X134" s="90"/>
      <c r="Y134" s="90"/>
      <c r="Z134" s="90"/>
      <c r="AA134" s="301" t="s">
        <v>336</v>
      </c>
      <c r="AB134" s="302"/>
      <c r="AC134" s="302"/>
      <c r="AD134" s="302"/>
      <c r="AE134" s="302"/>
      <c r="AF134" s="302"/>
      <c r="AG134" s="302"/>
      <c r="AH134" s="302"/>
      <c r="AI134" s="302"/>
      <c r="AJ134" s="302"/>
      <c r="AK134" s="142"/>
      <c r="AL134" s="372" t="s">
        <v>373</v>
      </c>
      <c r="AM134" s="136" t="s">
        <v>371</v>
      </c>
      <c r="AN134" s="90"/>
      <c r="AO134" s="90"/>
      <c r="AP134" s="90"/>
      <c r="AQ134" s="301" t="s">
        <v>336</v>
      </c>
      <c r="AR134" s="302"/>
      <c r="AS134" s="302"/>
      <c r="AT134" s="302"/>
      <c r="AU134" s="302"/>
      <c r="AV134" s="302"/>
      <c r="AW134" s="302"/>
      <c r="AX134" s="302"/>
      <c r="AY134" s="302"/>
      <c r="AZ134" s="303"/>
    </row>
    <row r="135" spans="2:53" ht="13.5" customHeight="1" x14ac:dyDescent="0.15">
      <c r="B135" s="17"/>
      <c r="C135" s="82"/>
      <c r="D135" s="82"/>
      <c r="E135" s="82"/>
      <c r="F135" s="82"/>
      <c r="G135" s="82"/>
      <c r="H135" s="82"/>
      <c r="I135" s="82"/>
      <c r="J135" s="103"/>
      <c r="K135" s="371"/>
      <c r="L135" s="381"/>
      <c r="M135" s="382"/>
      <c r="N135" s="382"/>
      <c r="O135" s="382"/>
      <c r="P135" s="382"/>
      <c r="Q135" s="382"/>
      <c r="R135" s="382"/>
      <c r="S135" s="382"/>
      <c r="T135" s="382"/>
      <c r="U135" s="382"/>
      <c r="V135" s="383"/>
      <c r="W135" s="81" t="s">
        <v>372</v>
      </c>
      <c r="X135" s="82"/>
      <c r="Y135" s="82"/>
      <c r="Z135" s="82"/>
      <c r="AA135" s="304"/>
      <c r="AB135" s="305"/>
      <c r="AC135" s="305"/>
      <c r="AD135" s="305"/>
      <c r="AE135" s="305"/>
      <c r="AF135" s="305"/>
      <c r="AG135" s="305"/>
      <c r="AH135" s="305"/>
      <c r="AI135" s="305"/>
      <c r="AJ135" s="305"/>
      <c r="AK135" s="143"/>
      <c r="AL135" s="374"/>
      <c r="AM135" s="97" t="s">
        <v>372</v>
      </c>
      <c r="AN135" s="82"/>
      <c r="AO135" s="82"/>
      <c r="AP135" s="82"/>
      <c r="AQ135" s="304"/>
      <c r="AR135" s="305"/>
      <c r="AS135" s="305"/>
      <c r="AT135" s="305"/>
      <c r="AU135" s="305"/>
      <c r="AV135" s="305"/>
      <c r="AW135" s="305"/>
      <c r="AX135" s="305"/>
      <c r="AY135" s="305"/>
      <c r="AZ135" s="306"/>
    </row>
    <row r="136" spans="2:53" ht="13.5" customHeight="1" x14ac:dyDescent="0.15">
      <c r="B136" s="14" t="s">
        <v>451</v>
      </c>
      <c r="C136" s="80" t="s">
        <v>452</v>
      </c>
      <c r="D136" s="80"/>
      <c r="E136" s="80"/>
      <c r="F136" s="80"/>
      <c r="G136" s="80"/>
      <c r="H136" s="80"/>
      <c r="I136" s="80"/>
      <c r="J136" s="102"/>
      <c r="K136" s="77"/>
      <c r="L136" s="446" t="s">
        <v>383</v>
      </c>
      <c r="M136" s="447"/>
      <c r="N136" s="447"/>
      <c r="O136" s="447"/>
      <c r="P136" s="447"/>
      <c r="Q136" s="447"/>
      <c r="R136" s="447"/>
      <c r="S136" s="447"/>
      <c r="T136" s="447"/>
      <c r="U136" s="448"/>
      <c r="V136" s="67" t="s">
        <v>217</v>
      </c>
      <c r="W136" s="114"/>
      <c r="X136" s="114"/>
      <c r="Y136" s="114"/>
      <c r="Z136" s="114"/>
      <c r="AA136" s="114"/>
      <c r="AB136" s="114"/>
      <c r="AC136" s="114"/>
      <c r="AD136" s="512"/>
      <c r="AE136" s="512"/>
      <c r="AF136" s="512"/>
      <c r="AG136" s="512"/>
      <c r="AH136" s="512"/>
      <c r="AI136" s="512"/>
      <c r="AJ136" s="512"/>
      <c r="AK136" s="512"/>
      <c r="AL136" s="512"/>
      <c r="AM136" s="512"/>
      <c r="AN136" s="512"/>
      <c r="AO136" s="512"/>
      <c r="AP136" s="512"/>
      <c r="AQ136" s="512"/>
      <c r="AR136" s="512"/>
      <c r="AS136" s="512"/>
      <c r="AT136" s="512"/>
      <c r="AU136" s="512"/>
      <c r="AV136" s="512"/>
      <c r="AW136" s="512"/>
      <c r="AX136" s="512"/>
      <c r="AY136" s="512"/>
      <c r="AZ136" s="115"/>
      <c r="BA136" s="1"/>
    </row>
    <row r="137" spans="2:53" ht="13.5" customHeight="1" x14ac:dyDescent="0.15">
      <c r="B137" s="2"/>
      <c r="C137" s="90" t="s">
        <v>453</v>
      </c>
      <c r="D137" s="90"/>
      <c r="E137" s="90"/>
      <c r="F137" s="90"/>
      <c r="G137" s="90"/>
      <c r="H137" s="90"/>
      <c r="I137" s="90"/>
      <c r="J137" s="124"/>
      <c r="K137" s="78"/>
      <c r="L137" s="449"/>
      <c r="M137" s="449"/>
      <c r="N137" s="449"/>
      <c r="O137" s="449"/>
      <c r="P137" s="449"/>
      <c r="Q137" s="449"/>
      <c r="R137" s="449"/>
      <c r="S137" s="449"/>
      <c r="T137" s="449"/>
      <c r="U137" s="450"/>
      <c r="V137" s="68"/>
      <c r="W137" s="117"/>
      <c r="X137" s="117"/>
      <c r="Y137" s="117"/>
      <c r="Z137" s="117"/>
      <c r="AA137" s="117"/>
      <c r="AB137" s="117"/>
      <c r="AC137" s="117"/>
      <c r="AD137" s="513"/>
      <c r="AE137" s="513"/>
      <c r="AF137" s="513"/>
      <c r="AG137" s="513"/>
      <c r="AH137" s="513"/>
      <c r="AI137" s="513"/>
      <c r="AJ137" s="513"/>
      <c r="AK137" s="513"/>
      <c r="AL137" s="513"/>
      <c r="AM137" s="513"/>
      <c r="AN137" s="513"/>
      <c r="AO137" s="513"/>
      <c r="AP137" s="513"/>
      <c r="AQ137" s="513"/>
      <c r="AR137" s="513"/>
      <c r="AS137" s="513"/>
      <c r="AT137" s="513"/>
      <c r="AU137" s="513"/>
      <c r="AV137" s="513"/>
      <c r="AW137" s="513"/>
      <c r="AX137" s="513"/>
      <c r="AY137" s="513"/>
      <c r="AZ137" s="118"/>
      <c r="BA137" s="1"/>
    </row>
    <row r="138" spans="2:53" ht="13.5" customHeight="1" x14ac:dyDescent="0.15">
      <c r="B138" s="2"/>
      <c r="C138" s="90"/>
      <c r="D138" s="90"/>
      <c r="E138" s="90"/>
      <c r="F138" s="90"/>
      <c r="G138" s="90"/>
      <c r="H138" s="90"/>
      <c r="I138" s="90"/>
      <c r="J138" s="124"/>
      <c r="K138" s="78"/>
      <c r="L138" s="449"/>
      <c r="M138" s="449"/>
      <c r="N138" s="449"/>
      <c r="O138" s="449"/>
      <c r="P138" s="449"/>
      <c r="Q138" s="449"/>
      <c r="R138" s="449"/>
      <c r="S138" s="449"/>
      <c r="T138" s="449"/>
      <c r="U138" s="450"/>
      <c r="V138" s="69" t="s">
        <v>218</v>
      </c>
      <c r="W138" s="119"/>
      <c r="X138" s="119"/>
      <c r="Y138" s="119"/>
      <c r="Z138" s="119"/>
      <c r="AA138" s="119"/>
      <c r="AB138" s="119"/>
      <c r="AC138" s="119"/>
      <c r="AD138" s="387" t="s">
        <v>169</v>
      </c>
      <c r="AE138" s="388"/>
      <c r="AF138" s="73" t="s">
        <v>216</v>
      </c>
      <c r="AG138" s="74"/>
      <c r="AH138" s="74"/>
      <c r="AI138" s="74"/>
      <c r="AJ138" s="74"/>
      <c r="AK138" s="74"/>
      <c r="AL138" s="74"/>
      <c r="AM138" s="387" t="s">
        <v>169</v>
      </c>
      <c r="AN138" s="388"/>
      <c r="AO138" s="73" t="s">
        <v>183</v>
      </c>
      <c r="AP138" s="74"/>
      <c r="AQ138" s="74"/>
      <c r="AR138" s="74"/>
      <c r="AS138" s="74"/>
      <c r="AT138" s="74"/>
      <c r="AU138" s="74"/>
      <c r="AV138" s="74"/>
      <c r="AW138" s="74"/>
      <c r="AX138" s="74"/>
      <c r="AY138" s="74"/>
      <c r="AZ138" s="75"/>
      <c r="BA138" s="1"/>
    </row>
    <row r="139" spans="2:53" ht="13.5" customHeight="1" x14ac:dyDescent="0.15">
      <c r="B139" s="2"/>
      <c r="C139" s="90"/>
      <c r="D139" s="90"/>
      <c r="E139" s="90"/>
      <c r="F139" s="90"/>
      <c r="G139" s="90"/>
      <c r="H139" s="90"/>
      <c r="I139" s="90"/>
      <c r="J139" s="124"/>
      <c r="K139" s="78"/>
      <c r="L139" s="449"/>
      <c r="M139" s="449"/>
      <c r="N139" s="449"/>
      <c r="O139" s="449"/>
      <c r="P139" s="449"/>
      <c r="Q139" s="449"/>
      <c r="R139" s="449"/>
      <c r="S139" s="449"/>
      <c r="T139" s="449"/>
      <c r="U139" s="450"/>
      <c r="V139" s="70"/>
      <c r="W139" s="71"/>
      <c r="X139" s="71"/>
      <c r="Y139" s="71"/>
      <c r="Z139" s="71"/>
      <c r="AA139" s="71"/>
      <c r="AB139" s="71"/>
      <c r="AC139" s="71"/>
      <c r="AD139" s="387" t="s">
        <v>169</v>
      </c>
      <c r="AE139" s="388"/>
      <c r="AF139" s="73" t="s">
        <v>220</v>
      </c>
      <c r="AG139" s="76"/>
      <c r="AH139" s="76"/>
      <c r="AI139" s="76"/>
      <c r="AJ139" s="76"/>
      <c r="AK139" s="76"/>
      <c r="AL139" s="76"/>
      <c r="AM139" s="76"/>
      <c r="AN139" s="76"/>
      <c r="AO139" s="76"/>
      <c r="AP139" s="76"/>
      <c r="AQ139" s="76"/>
      <c r="AR139" s="76"/>
      <c r="AS139" s="76"/>
      <c r="AT139" s="76"/>
      <c r="AU139" s="76"/>
      <c r="AV139" s="76"/>
      <c r="AW139" s="76"/>
      <c r="AX139" s="76"/>
      <c r="AY139" s="76"/>
      <c r="AZ139" s="75"/>
      <c r="BA139" s="1"/>
    </row>
    <row r="140" spans="2:53" ht="13.5" customHeight="1" x14ac:dyDescent="0.15">
      <c r="B140" s="2"/>
      <c r="C140" s="90"/>
      <c r="D140" s="90"/>
      <c r="E140" s="90"/>
      <c r="F140" s="90"/>
      <c r="G140" s="90"/>
      <c r="H140" s="90"/>
      <c r="I140" s="90"/>
      <c r="J140" s="124"/>
      <c r="K140" s="117"/>
      <c r="L140" s="449"/>
      <c r="M140" s="449"/>
      <c r="N140" s="449"/>
      <c r="O140" s="449"/>
      <c r="P140" s="449"/>
      <c r="Q140" s="449"/>
      <c r="R140" s="449"/>
      <c r="S140" s="449"/>
      <c r="T140" s="449"/>
      <c r="U140" s="450"/>
      <c r="V140" s="68" t="s">
        <v>219</v>
      </c>
      <c r="W140" s="117"/>
      <c r="X140" s="117"/>
      <c r="Y140" s="117"/>
      <c r="Z140" s="117"/>
      <c r="AA140" s="117"/>
      <c r="AB140" s="117"/>
      <c r="AC140" s="117"/>
      <c r="AD140" s="462" t="s">
        <v>169</v>
      </c>
      <c r="AE140" s="463"/>
      <c r="AF140" s="466" t="s">
        <v>294</v>
      </c>
      <c r="AG140" s="466"/>
      <c r="AH140" s="466"/>
      <c r="AI140" s="466"/>
      <c r="AJ140" s="466"/>
      <c r="AK140" s="466"/>
      <c r="AL140" s="466"/>
      <c r="AM140" s="466"/>
      <c r="AN140" s="466"/>
      <c r="AO140" s="466"/>
      <c r="AP140" s="466"/>
      <c r="AQ140" s="466"/>
      <c r="AR140" s="466"/>
      <c r="AS140" s="466"/>
      <c r="AT140" s="466"/>
      <c r="AU140" s="466"/>
      <c r="AV140" s="466"/>
      <c r="AW140" s="466"/>
      <c r="AX140" s="466"/>
      <c r="AY140" s="466"/>
      <c r="AZ140" s="467"/>
      <c r="BA140" s="1"/>
    </row>
    <row r="141" spans="2:53" ht="13.5" customHeight="1" x14ac:dyDescent="0.15">
      <c r="B141" s="2"/>
      <c r="C141" s="90"/>
      <c r="D141" s="90"/>
      <c r="E141" s="90"/>
      <c r="F141" s="90"/>
      <c r="G141" s="90"/>
      <c r="H141" s="90"/>
      <c r="I141" s="90"/>
      <c r="J141" s="124"/>
      <c r="K141" s="116"/>
      <c r="L141" s="451"/>
      <c r="M141" s="451"/>
      <c r="N141" s="451"/>
      <c r="O141" s="451"/>
      <c r="P141" s="451"/>
      <c r="Q141" s="451"/>
      <c r="R141" s="451"/>
      <c r="S141" s="451"/>
      <c r="T141" s="451"/>
      <c r="U141" s="452"/>
      <c r="V141" s="72"/>
      <c r="W141" s="116"/>
      <c r="X141" s="116"/>
      <c r="Y141" s="116"/>
      <c r="Z141" s="116"/>
      <c r="AA141" s="116"/>
      <c r="AB141" s="116"/>
      <c r="AC141" s="116"/>
      <c r="AD141" s="464"/>
      <c r="AE141" s="465"/>
      <c r="AF141" s="468"/>
      <c r="AG141" s="468"/>
      <c r="AH141" s="468"/>
      <c r="AI141" s="468"/>
      <c r="AJ141" s="468"/>
      <c r="AK141" s="468"/>
      <c r="AL141" s="468"/>
      <c r="AM141" s="468"/>
      <c r="AN141" s="468"/>
      <c r="AO141" s="468"/>
      <c r="AP141" s="468"/>
      <c r="AQ141" s="468"/>
      <c r="AR141" s="468"/>
      <c r="AS141" s="468"/>
      <c r="AT141" s="468"/>
      <c r="AU141" s="468"/>
      <c r="AV141" s="468"/>
      <c r="AW141" s="468"/>
      <c r="AX141" s="468"/>
      <c r="AY141" s="468"/>
      <c r="AZ141" s="469"/>
      <c r="BA141" s="1"/>
    </row>
    <row r="142" spans="2:53" ht="13.5" customHeight="1" x14ac:dyDescent="0.15">
      <c r="B142" s="2"/>
      <c r="C142" s="90"/>
      <c r="D142" s="90"/>
      <c r="E142" s="90"/>
      <c r="F142" s="90"/>
      <c r="G142" s="90"/>
      <c r="H142" s="90"/>
      <c r="I142" s="90"/>
      <c r="J142" s="124"/>
      <c r="K142" s="90"/>
      <c r="L142" s="511" t="s">
        <v>384</v>
      </c>
      <c r="M142" s="466"/>
      <c r="N142" s="466"/>
      <c r="O142" s="466"/>
      <c r="P142" s="466"/>
      <c r="Q142" s="466"/>
      <c r="R142" s="466"/>
      <c r="S142" s="466"/>
      <c r="T142" s="466"/>
      <c r="U142" s="466"/>
      <c r="V142" s="361"/>
      <c r="W142" s="361"/>
      <c r="X142" s="361"/>
      <c r="Y142" s="361"/>
      <c r="Z142" s="361"/>
      <c r="AA142" s="361"/>
      <c r="AB142" s="361"/>
      <c r="AC142" s="361"/>
      <c r="AD142" s="361"/>
      <c r="AE142" s="361"/>
      <c r="AF142" s="470" t="str">
        <f>IF(V142="申し込む","→設定をオプション変更内容詳細①にご記入ください","")</f>
        <v/>
      </c>
      <c r="AG142" s="470"/>
      <c r="AH142" s="470"/>
      <c r="AI142" s="470"/>
      <c r="AJ142" s="470"/>
      <c r="AK142" s="470"/>
      <c r="AL142" s="470"/>
      <c r="AM142" s="470"/>
      <c r="AN142" s="470"/>
      <c r="AO142" s="470"/>
      <c r="AP142" s="470"/>
      <c r="AQ142" s="470"/>
      <c r="AR142" s="470"/>
      <c r="AS142" s="470"/>
      <c r="AT142" s="470"/>
      <c r="AU142" s="470"/>
      <c r="AV142" s="470"/>
      <c r="AW142" s="470"/>
      <c r="AX142" s="470"/>
      <c r="AY142" s="470"/>
      <c r="AZ142" s="471"/>
      <c r="BA142" s="1"/>
    </row>
    <row r="143" spans="2:53" ht="13.5" customHeight="1" x14ac:dyDescent="0.15">
      <c r="B143" s="17"/>
      <c r="C143" s="82"/>
      <c r="D143" s="82"/>
      <c r="E143" s="82"/>
      <c r="F143" s="82"/>
      <c r="G143" s="82"/>
      <c r="H143" s="82"/>
      <c r="I143" s="82"/>
      <c r="J143" s="103"/>
      <c r="K143" s="82"/>
      <c r="L143" s="468"/>
      <c r="M143" s="468"/>
      <c r="N143" s="468"/>
      <c r="O143" s="468"/>
      <c r="P143" s="468"/>
      <c r="Q143" s="468"/>
      <c r="R143" s="468"/>
      <c r="S143" s="468"/>
      <c r="T143" s="468"/>
      <c r="U143" s="468"/>
      <c r="V143" s="362"/>
      <c r="W143" s="362"/>
      <c r="X143" s="362"/>
      <c r="Y143" s="362"/>
      <c r="Z143" s="362"/>
      <c r="AA143" s="362"/>
      <c r="AB143" s="362"/>
      <c r="AC143" s="362"/>
      <c r="AD143" s="362"/>
      <c r="AE143" s="362"/>
      <c r="AF143" s="364" t="str">
        <f>IF(V142="申し込まない","※ご利用開始後に申し込む場合はサーバーの初期化を伴います","")</f>
        <v/>
      </c>
      <c r="AG143" s="364"/>
      <c r="AH143" s="364"/>
      <c r="AI143" s="364"/>
      <c r="AJ143" s="364"/>
      <c r="AK143" s="364"/>
      <c r="AL143" s="364"/>
      <c r="AM143" s="364"/>
      <c r="AN143" s="364"/>
      <c r="AO143" s="364"/>
      <c r="AP143" s="364"/>
      <c r="AQ143" s="364"/>
      <c r="AR143" s="364"/>
      <c r="AS143" s="364"/>
      <c r="AT143" s="364"/>
      <c r="AU143" s="364"/>
      <c r="AV143" s="364"/>
      <c r="AW143" s="364"/>
      <c r="AX143" s="364"/>
      <c r="AY143" s="364"/>
      <c r="AZ143" s="365"/>
      <c r="BA143" s="1"/>
    </row>
    <row r="144" spans="2:53" x14ac:dyDescent="0.15">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row>
    <row r="145" spans="1:53" x14ac:dyDescent="0.15">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row>
    <row r="146" spans="1:53" x14ac:dyDescent="0.15">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row>
    <row r="147" spans="1:53" x14ac:dyDescent="0.15">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row>
    <row r="148" spans="1:53" x14ac:dyDescent="0.15">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row>
    <row r="149" spans="1:53" ht="13.5" customHeight="1" x14ac:dyDescent="0.15">
      <c r="A149" s="360" t="s">
        <v>423</v>
      </c>
      <c r="B149" s="360"/>
      <c r="C149" s="360"/>
      <c r="D149" s="360"/>
      <c r="E149" s="360"/>
      <c r="F149" s="360"/>
      <c r="G149" s="360"/>
      <c r="H149" s="360"/>
      <c r="I149" s="360"/>
      <c r="J149" s="360"/>
      <c r="K149" s="360"/>
      <c r="L149" s="360"/>
      <c r="M149" s="360"/>
      <c r="N149" s="360"/>
      <c r="O149" s="360"/>
      <c r="P149" s="360"/>
      <c r="Q149" s="360"/>
      <c r="R149" s="360"/>
      <c r="S149" s="360"/>
      <c r="T149" s="360"/>
      <c r="U149" s="360"/>
      <c r="V149" s="360"/>
      <c r="W149" s="360"/>
      <c r="X149" s="360"/>
      <c r="Y149" s="360"/>
      <c r="Z149" s="360"/>
      <c r="AA149" s="360"/>
      <c r="AB149" s="360"/>
      <c r="AC149" s="360"/>
      <c r="AD149" s="360"/>
      <c r="AE149" s="360"/>
      <c r="AF149" s="360"/>
      <c r="AG149" s="360"/>
      <c r="AH149" s="360"/>
      <c r="AI149" s="360"/>
      <c r="AJ149" s="360"/>
      <c r="AK149" s="360"/>
      <c r="AL149" s="360"/>
      <c r="AM149" s="360"/>
      <c r="AN149" s="360"/>
      <c r="AO149" s="360"/>
      <c r="AP149" s="360"/>
      <c r="AQ149" s="360"/>
      <c r="AR149" s="360"/>
      <c r="AS149" s="360"/>
      <c r="AT149" s="360"/>
      <c r="AU149" s="360"/>
      <c r="AV149" s="360"/>
      <c r="AW149" s="360"/>
      <c r="AX149" s="360"/>
      <c r="AY149" s="360"/>
      <c r="AZ149" s="360"/>
      <c r="BA149" s="360"/>
    </row>
    <row r="150" spans="1:53" ht="13.5" customHeight="1" x14ac:dyDescent="0.15">
      <c r="A150" s="360"/>
      <c r="B150" s="360"/>
      <c r="C150" s="360"/>
      <c r="D150" s="360"/>
      <c r="E150" s="360"/>
      <c r="F150" s="360"/>
      <c r="G150" s="360"/>
      <c r="H150" s="360"/>
      <c r="I150" s="360"/>
      <c r="J150" s="360"/>
      <c r="K150" s="360"/>
      <c r="L150" s="360"/>
      <c r="M150" s="360"/>
      <c r="N150" s="360"/>
      <c r="O150" s="360"/>
      <c r="P150" s="360"/>
      <c r="Q150" s="360"/>
      <c r="R150" s="360"/>
      <c r="S150" s="360"/>
      <c r="T150" s="360"/>
      <c r="U150" s="360"/>
      <c r="V150" s="360"/>
      <c r="W150" s="360"/>
      <c r="X150" s="360"/>
      <c r="Y150" s="360"/>
      <c r="Z150" s="360"/>
      <c r="AA150" s="360"/>
      <c r="AB150" s="360"/>
      <c r="AC150" s="360"/>
      <c r="AD150" s="360"/>
      <c r="AE150" s="360"/>
      <c r="AF150" s="360"/>
      <c r="AG150" s="360"/>
      <c r="AH150" s="360"/>
      <c r="AI150" s="360"/>
      <c r="AJ150" s="360"/>
      <c r="AK150" s="360"/>
      <c r="AL150" s="360"/>
      <c r="AM150" s="360"/>
      <c r="AN150" s="360"/>
      <c r="AO150" s="360"/>
      <c r="AP150" s="360"/>
      <c r="AQ150" s="360"/>
      <c r="AR150" s="360"/>
      <c r="AS150" s="360"/>
      <c r="AT150" s="360"/>
      <c r="AU150" s="360"/>
      <c r="AV150" s="360"/>
      <c r="AW150" s="360"/>
      <c r="AX150" s="360"/>
      <c r="AY150" s="360"/>
      <c r="AZ150" s="360"/>
      <c r="BA150" s="360"/>
    </row>
    <row r="152" spans="1:53" x14ac:dyDescent="0.15">
      <c r="B152" s="9" t="s">
        <v>459</v>
      </c>
      <c r="L152" s="147"/>
    </row>
    <row r="154" spans="1:53" x14ac:dyDescent="0.15">
      <c r="B154" s="14" t="s">
        <v>212</v>
      </c>
      <c r="C154" s="15" t="s">
        <v>21</v>
      </c>
      <c r="D154" s="15"/>
      <c r="E154" s="15"/>
      <c r="F154" s="15"/>
      <c r="G154" s="15"/>
      <c r="H154" s="15"/>
      <c r="I154" s="15"/>
      <c r="J154" s="15"/>
      <c r="K154" s="15"/>
      <c r="L154" s="14"/>
      <c r="M154" s="15" t="s">
        <v>47</v>
      </c>
      <c r="N154" s="15"/>
      <c r="O154" s="15"/>
      <c r="P154" s="15"/>
      <c r="Q154" s="15"/>
      <c r="R154" s="15"/>
      <c r="S154" s="15"/>
      <c r="T154" s="15"/>
      <c r="U154" s="15"/>
      <c r="V154" s="15"/>
      <c r="W154" s="15"/>
      <c r="X154" s="15"/>
      <c r="Y154" s="15"/>
      <c r="Z154" s="15"/>
      <c r="AA154" s="15"/>
      <c r="AB154" s="15"/>
      <c r="AC154" s="15"/>
      <c r="AD154" s="15"/>
      <c r="AE154" s="15"/>
      <c r="AF154" s="15"/>
      <c r="AG154" s="14"/>
      <c r="AH154" s="15" t="s">
        <v>48</v>
      </c>
      <c r="AI154" s="15"/>
      <c r="AJ154" s="15"/>
      <c r="AK154" s="15"/>
      <c r="AL154" s="15"/>
      <c r="AM154" s="15"/>
      <c r="AN154" s="15"/>
      <c r="AO154" s="15"/>
      <c r="AP154" s="15"/>
      <c r="AQ154" s="15"/>
      <c r="AR154" s="15"/>
      <c r="AS154" s="15"/>
      <c r="AT154" s="15"/>
      <c r="AU154" s="15"/>
      <c r="AV154" s="15"/>
      <c r="AW154" s="15"/>
      <c r="AX154" s="15"/>
      <c r="AY154" s="15"/>
      <c r="AZ154" s="16"/>
    </row>
    <row r="155" spans="1:53" ht="13.5" customHeight="1" x14ac:dyDescent="0.15">
      <c r="B155" s="2"/>
      <c r="C155" s="23"/>
      <c r="D155" s="324" t="s">
        <v>49</v>
      </c>
      <c r="E155" s="324"/>
      <c r="F155" s="324"/>
      <c r="G155" s="324"/>
      <c r="H155" s="324"/>
      <c r="I155" s="324"/>
      <c r="J155" s="23"/>
      <c r="K155" s="23"/>
      <c r="L155" s="24"/>
      <c r="M155" s="343"/>
      <c r="N155" s="343"/>
      <c r="O155" s="343"/>
      <c r="P155" s="343"/>
      <c r="Q155" s="343"/>
      <c r="R155" s="343"/>
      <c r="S155" s="343"/>
      <c r="T155" s="343"/>
      <c r="U155" s="343"/>
      <c r="V155" s="343"/>
      <c r="W155" s="343"/>
      <c r="X155" s="343"/>
      <c r="Y155" s="343"/>
      <c r="Z155" s="343"/>
      <c r="AA155" s="343"/>
      <c r="AB155" s="343"/>
      <c r="AC155" s="343"/>
      <c r="AD155" s="343"/>
      <c r="AE155" s="23"/>
      <c r="AF155" s="23"/>
      <c r="AG155" s="24"/>
      <c r="AH155" s="343"/>
      <c r="AI155" s="343"/>
      <c r="AJ155" s="343"/>
      <c r="AK155" s="343"/>
      <c r="AL155" s="343"/>
      <c r="AM155" s="343"/>
      <c r="AN155" s="343"/>
      <c r="AO155" s="343"/>
      <c r="AP155" s="343"/>
      <c r="AQ155" s="343"/>
      <c r="AR155" s="343"/>
      <c r="AS155" s="343"/>
      <c r="AT155" s="343"/>
      <c r="AU155" s="343"/>
      <c r="AV155" s="343"/>
      <c r="AW155" s="343"/>
      <c r="AX155" s="343"/>
      <c r="AY155" s="343"/>
      <c r="AZ155" s="4"/>
    </row>
    <row r="156" spans="1:53" ht="13.5" customHeight="1" x14ac:dyDescent="0.15">
      <c r="B156" s="2"/>
      <c r="C156" s="22"/>
      <c r="D156" s="336"/>
      <c r="E156" s="336"/>
      <c r="F156" s="336"/>
      <c r="G156" s="336"/>
      <c r="H156" s="336"/>
      <c r="I156" s="336"/>
      <c r="J156" s="22"/>
      <c r="K156" s="22"/>
      <c r="L156" s="21"/>
      <c r="M156" s="348"/>
      <c r="N156" s="348"/>
      <c r="O156" s="348"/>
      <c r="P156" s="348"/>
      <c r="Q156" s="348"/>
      <c r="R156" s="348"/>
      <c r="S156" s="348"/>
      <c r="T156" s="348"/>
      <c r="U156" s="348"/>
      <c r="V156" s="348"/>
      <c r="W156" s="348"/>
      <c r="X156" s="348"/>
      <c r="Y156" s="348"/>
      <c r="Z156" s="348"/>
      <c r="AA156" s="348"/>
      <c r="AB156" s="348"/>
      <c r="AC156" s="348"/>
      <c r="AD156" s="348"/>
      <c r="AE156" s="22"/>
      <c r="AF156" s="22"/>
      <c r="AG156" s="21"/>
      <c r="AH156" s="348"/>
      <c r="AI156" s="348"/>
      <c r="AJ156" s="348"/>
      <c r="AK156" s="348"/>
      <c r="AL156" s="348"/>
      <c r="AM156" s="348"/>
      <c r="AN156" s="348"/>
      <c r="AO156" s="348"/>
      <c r="AP156" s="348"/>
      <c r="AQ156" s="348"/>
      <c r="AR156" s="348"/>
      <c r="AS156" s="348"/>
      <c r="AT156" s="348"/>
      <c r="AU156" s="348"/>
      <c r="AV156" s="348"/>
      <c r="AW156" s="348"/>
      <c r="AX156" s="348"/>
      <c r="AY156" s="348"/>
      <c r="AZ156" s="4"/>
    </row>
    <row r="157" spans="1:53" x14ac:dyDescent="0.15">
      <c r="B157" s="2"/>
      <c r="C157" s="1"/>
      <c r="D157" s="324" t="s">
        <v>50</v>
      </c>
      <c r="E157" s="324"/>
      <c r="F157" s="324"/>
      <c r="G157" s="324"/>
      <c r="H157" s="324"/>
      <c r="I157" s="324"/>
      <c r="J157" s="1"/>
      <c r="K157" s="1"/>
      <c r="L157" s="2"/>
      <c r="M157" s="100" t="s">
        <v>292</v>
      </c>
      <c r="N157" s="86"/>
      <c r="O157" s="86"/>
      <c r="P157" s="86"/>
      <c r="Q157" s="86"/>
      <c r="R157" s="86"/>
      <c r="S157" s="86"/>
      <c r="T157" s="86"/>
      <c r="U157" s="87"/>
      <c r="V157" s="86"/>
      <c r="W157" s="86"/>
      <c r="X157" s="86"/>
      <c r="Y157" s="86"/>
      <c r="Z157" s="87"/>
      <c r="AA157" s="86"/>
      <c r="AB157" s="86"/>
      <c r="AC157" s="86"/>
      <c r="AD157" s="86"/>
      <c r="AE157" s="1"/>
      <c r="AF157" s="1"/>
      <c r="AG157" s="2"/>
      <c r="AH157" s="363"/>
      <c r="AI157" s="363"/>
      <c r="AJ157" s="363"/>
      <c r="AK157" s="363"/>
      <c r="AL157" s="363"/>
      <c r="AM157" s="363"/>
      <c r="AN157" s="363"/>
      <c r="AO157" s="363"/>
      <c r="AP157" s="25"/>
      <c r="AQ157" s="363"/>
      <c r="AR157" s="363"/>
      <c r="AS157" s="363"/>
      <c r="AT157" s="363"/>
      <c r="AU157" s="25"/>
      <c r="AV157" s="363"/>
      <c r="AW157" s="363"/>
      <c r="AX157" s="363"/>
      <c r="AY157" s="363"/>
      <c r="AZ157" s="4"/>
    </row>
    <row r="158" spans="1:53" x14ac:dyDescent="0.15">
      <c r="B158" s="2"/>
      <c r="C158" s="1"/>
      <c r="D158" s="331"/>
      <c r="E158" s="331"/>
      <c r="F158" s="331"/>
      <c r="G158" s="331"/>
      <c r="H158" s="331"/>
      <c r="I158" s="331"/>
      <c r="J158" s="1"/>
      <c r="K158" s="1"/>
      <c r="L158" s="2"/>
      <c r="M158" s="101" t="s">
        <v>293</v>
      </c>
      <c r="N158" s="88"/>
      <c r="O158" s="88"/>
      <c r="P158" s="88"/>
      <c r="Q158" s="88"/>
      <c r="R158" s="88"/>
      <c r="S158" s="88"/>
      <c r="T158" s="88"/>
      <c r="U158" s="89"/>
      <c r="V158" s="88"/>
      <c r="W158" s="88"/>
      <c r="X158" s="88"/>
      <c r="Y158" s="88"/>
      <c r="Z158" s="89"/>
      <c r="AA158" s="88"/>
      <c r="AB158" s="88"/>
      <c r="AC158" s="88"/>
      <c r="AD158" s="88"/>
      <c r="AE158" s="1"/>
      <c r="AF158" s="1"/>
      <c r="AG158" s="2"/>
      <c r="AH158" s="83"/>
      <c r="AI158" s="83"/>
      <c r="AJ158" s="83"/>
      <c r="AK158" s="83"/>
      <c r="AL158" s="83"/>
      <c r="AM158" s="83"/>
      <c r="AN158" s="83"/>
      <c r="AO158" s="83"/>
      <c r="AP158" s="25"/>
      <c r="AQ158" s="83"/>
      <c r="AR158" s="83"/>
      <c r="AS158" s="83"/>
      <c r="AT158" s="83"/>
      <c r="AU158" s="25"/>
      <c r="AV158" s="83"/>
      <c r="AW158" s="83"/>
      <c r="AX158" s="83"/>
      <c r="AY158" s="83"/>
      <c r="AZ158" s="4"/>
    </row>
    <row r="159" spans="1:53" x14ac:dyDescent="0.15">
      <c r="B159" s="2"/>
      <c r="C159" s="1"/>
      <c r="D159" s="331"/>
      <c r="E159" s="331"/>
      <c r="F159" s="331"/>
      <c r="G159" s="331"/>
      <c r="H159" s="331"/>
      <c r="I159" s="331"/>
      <c r="J159" s="1"/>
      <c r="K159" s="1"/>
      <c r="L159" s="2"/>
      <c r="M159" s="363" t="s">
        <v>51</v>
      </c>
      <c r="N159" s="363"/>
      <c r="O159" s="363"/>
      <c r="P159" s="363"/>
      <c r="Q159" s="363"/>
      <c r="R159" s="363"/>
      <c r="S159" s="363"/>
      <c r="T159" s="363"/>
      <c r="U159" s="25"/>
      <c r="V159" s="113" t="s">
        <v>52</v>
      </c>
      <c r="W159" s="113"/>
      <c r="X159" s="113"/>
      <c r="Y159" s="113"/>
      <c r="Z159" s="25"/>
      <c r="AA159" s="363" t="s">
        <v>53</v>
      </c>
      <c r="AB159" s="363"/>
      <c r="AC159" s="363"/>
      <c r="AD159" s="363"/>
      <c r="AE159" s="1"/>
      <c r="AF159" s="1"/>
      <c r="AG159" s="2"/>
      <c r="AH159" s="363" t="s">
        <v>51</v>
      </c>
      <c r="AI159" s="363"/>
      <c r="AJ159" s="363"/>
      <c r="AK159" s="363"/>
      <c r="AL159" s="363"/>
      <c r="AM159" s="363"/>
      <c r="AN159" s="363"/>
      <c r="AO159" s="363"/>
      <c r="AP159" s="25"/>
      <c r="AQ159" s="363" t="s">
        <v>52</v>
      </c>
      <c r="AR159" s="363"/>
      <c r="AS159" s="363"/>
      <c r="AT159" s="363"/>
      <c r="AU159" s="25"/>
      <c r="AV159" s="363" t="s">
        <v>53</v>
      </c>
      <c r="AW159" s="363"/>
      <c r="AX159" s="363"/>
      <c r="AY159" s="363"/>
      <c r="AZ159" s="4"/>
    </row>
    <row r="160" spans="1:53" ht="13.5" customHeight="1" x14ac:dyDescent="0.15">
      <c r="B160" s="2"/>
      <c r="C160" s="1"/>
      <c r="D160" s="6"/>
      <c r="E160" s="6"/>
      <c r="F160" s="6"/>
      <c r="G160" s="6"/>
      <c r="H160" s="6"/>
      <c r="I160" s="6"/>
      <c r="J160" s="1"/>
      <c r="K160" s="1"/>
      <c r="L160" s="2"/>
      <c r="M160" s="363" t="s">
        <v>54</v>
      </c>
      <c r="N160" s="363"/>
      <c r="O160" s="363"/>
      <c r="P160" s="453" t="s">
        <v>58</v>
      </c>
      <c r="Q160" s="453"/>
      <c r="R160" s="453"/>
      <c r="S160" s="453"/>
      <c r="T160" s="453"/>
      <c r="U160" s="363"/>
      <c r="V160" s="313"/>
      <c r="W160" s="313"/>
      <c r="X160" s="313"/>
      <c r="Y160" s="313"/>
      <c r="Z160" s="363"/>
      <c r="AA160" s="312"/>
      <c r="AB160" s="312"/>
      <c r="AC160" s="312"/>
      <c r="AD160" s="312"/>
      <c r="AE160" s="3"/>
      <c r="AF160" s="1"/>
      <c r="AG160" s="2"/>
      <c r="AH160" s="324" t="s">
        <v>54</v>
      </c>
      <c r="AI160" s="324"/>
      <c r="AJ160" s="324"/>
      <c r="AK160" s="324" t="s">
        <v>55</v>
      </c>
      <c r="AL160" s="324"/>
      <c r="AM160" s="324"/>
      <c r="AN160" s="324"/>
      <c r="AO160" s="324"/>
      <c r="AP160" s="324"/>
      <c r="AQ160" s="313"/>
      <c r="AR160" s="313"/>
      <c r="AS160" s="313"/>
      <c r="AT160" s="313"/>
      <c r="AU160" s="324"/>
      <c r="AV160" s="324" t="s">
        <v>62</v>
      </c>
      <c r="AW160" s="324"/>
      <c r="AX160" s="324"/>
      <c r="AY160" s="324"/>
      <c r="AZ160" s="4"/>
    </row>
    <row r="161" spans="2:52" ht="13.5" customHeight="1" x14ac:dyDescent="0.15">
      <c r="B161" s="2"/>
      <c r="C161" s="1"/>
      <c r="D161" s="1"/>
      <c r="E161" s="1"/>
      <c r="F161" s="1"/>
      <c r="G161" s="1"/>
      <c r="H161" s="1"/>
      <c r="I161" s="1"/>
      <c r="J161" s="1"/>
      <c r="K161" s="1"/>
      <c r="L161" s="2"/>
      <c r="M161" s="363"/>
      <c r="N161" s="363"/>
      <c r="O161" s="363"/>
      <c r="P161" s="453"/>
      <c r="Q161" s="453"/>
      <c r="R161" s="453"/>
      <c r="S161" s="453"/>
      <c r="T161" s="453"/>
      <c r="U161" s="363"/>
      <c r="V161" s="314"/>
      <c r="W161" s="314"/>
      <c r="X161" s="314"/>
      <c r="Y161" s="314"/>
      <c r="Z161" s="363"/>
      <c r="AA161" s="312"/>
      <c r="AB161" s="312"/>
      <c r="AC161" s="312"/>
      <c r="AD161" s="312"/>
      <c r="AE161" s="3"/>
      <c r="AF161" s="1"/>
      <c r="AG161" s="2"/>
      <c r="AH161" s="336"/>
      <c r="AI161" s="336"/>
      <c r="AJ161" s="336"/>
      <c r="AK161" s="336"/>
      <c r="AL161" s="336"/>
      <c r="AM161" s="336"/>
      <c r="AN161" s="336"/>
      <c r="AO161" s="336"/>
      <c r="AP161" s="336"/>
      <c r="AQ161" s="314"/>
      <c r="AR161" s="314"/>
      <c r="AS161" s="314"/>
      <c r="AT161" s="314"/>
      <c r="AU161" s="336"/>
      <c r="AV161" s="336"/>
      <c r="AW161" s="336"/>
      <c r="AX161" s="336"/>
      <c r="AY161" s="336"/>
      <c r="AZ161" s="4"/>
    </row>
    <row r="162" spans="2:52" ht="13.5" customHeight="1" x14ac:dyDescent="0.15">
      <c r="B162" s="2"/>
      <c r="C162" s="1"/>
      <c r="D162" s="1"/>
      <c r="E162" s="1"/>
      <c r="F162" s="1"/>
      <c r="G162" s="1"/>
      <c r="H162" s="1"/>
      <c r="I162" s="1"/>
      <c r="J162" s="1"/>
      <c r="K162" s="1"/>
      <c r="L162" s="2"/>
      <c r="M162" s="363" t="s">
        <v>57</v>
      </c>
      <c r="N162" s="363"/>
      <c r="O162" s="363"/>
      <c r="P162" s="453" t="s">
        <v>59</v>
      </c>
      <c r="Q162" s="453"/>
      <c r="R162" s="453"/>
      <c r="S162" s="453"/>
      <c r="T162" s="453"/>
      <c r="U162" s="363"/>
      <c r="V162" s="313"/>
      <c r="W162" s="313"/>
      <c r="X162" s="313"/>
      <c r="Y162" s="313"/>
      <c r="Z162" s="363"/>
      <c r="AA162" s="312"/>
      <c r="AB162" s="312"/>
      <c r="AC162" s="312"/>
      <c r="AD162" s="312"/>
      <c r="AE162" s="3"/>
      <c r="AF162" s="1"/>
      <c r="AG162" s="2"/>
      <c r="AH162" s="324">
        <v>1</v>
      </c>
      <c r="AI162" s="313"/>
      <c r="AJ162" s="313"/>
      <c r="AK162" s="313"/>
      <c r="AL162" s="324" t="s">
        <v>61</v>
      </c>
      <c r="AM162" s="324"/>
      <c r="AN162" s="324"/>
      <c r="AO162" s="324"/>
      <c r="AP162" s="324"/>
      <c r="AQ162" s="313"/>
      <c r="AR162" s="313"/>
      <c r="AS162" s="313"/>
      <c r="AT162" s="313"/>
      <c r="AU162" s="324"/>
      <c r="AV162" s="324" t="s">
        <v>62</v>
      </c>
      <c r="AW162" s="324"/>
      <c r="AX162" s="324"/>
      <c r="AY162" s="324"/>
      <c r="AZ162" s="4"/>
    </row>
    <row r="163" spans="2:52" ht="13.5" customHeight="1" x14ac:dyDescent="0.15">
      <c r="B163" s="2"/>
      <c r="C163" s="1"/>
      <c r="D163" s="1"/>
      <c r="E163" s="1"/>
      <c r="F163" s="1"/>
      <c r="G163" s="1"/>
      <c r="H163" s="1"/>
      <c r="I163" s="1"/>
      <c r="J163" s="1"/>
      <c r="K163" s="1"/>
      <c r="L163" s="2"/>
      <c r="M163" s="363"/>
      <c r="N163" s="363"/>
      <c r="O163" s="363"/>
      <c r="P163" s="453"/>
      <c r="Q163" s="453"/>
      <c r="R163" s="453"/>
      <c r="S163" s="453"/>
      <c r="T163" s="453"/>
      <c r="U163" s="363"/>
      <c r="V163" s="314"/>
      <c r="W163" s="314"/>
      <c r="X163" s="314"/>
      <c r="Y163" s="314"/>
      <c r="Z163" s="363"/>
      <c r="AA163" s="312"/>
      <c r="AB163" s="312"/>
      <c r="AC163" s="312"/>
      <c r="AD163" s="312"/>
      <c r="AE163" s="3"/>
      <c r="AF163" s="1"/>
      <c r="AG163" s="2"/>
      <c r="AH163" s="336"/>
      <c r="AI163" s="314"/>
      <c r="AJ163" s="314"/>
      <c r="AK163" s="314"/>
      <c r="AL163" s="336"/>
      <c r="AM163" s="336"/>
      <c r="AN163" s="336"/>
      <c r="AO163" s="336"/>
      <c r="AP163" s="336"/>
      <c r="AQ163" s="314"/>
      <c r="AR163" s="314"/>
      <c r="AS163" s="314"/>
      <c r="AT163" s="314"/>
      <c r="AU163" s="336"/>
      <c r="AV163" s="336"/>
      <c r="AW163" s="336"/>
      <c r="AX163" s="336"/>
      <c r="AY163" s="336"/>
      <c r="AZ163" s="4"/>
    </row>
    <row r="164" spans="2:52" ht="13.5" customHeight="1" x14ac:dyDescent="0.15">
      <c r="B164" s="2"/>
      <c r="C164" s="1"/>
      <c r="D164" s="1"/>
      <c r="E164" s="1"/>
      <c r="F164" s="1"/>
      <c r="G164" s="1"/>
      <c r="H164" s="1"/>
      <c r="I164" s="1"/>
      <c r="J164" s="1"/>
      <c r="K164" s="1"/>
      <c r="L164" s="2"/>
      <c r="M164" s="363">
        <v>1</v>
      </c>
      <c r="N164" s="584" t="s">
        <v>56</v>
      </c>
      <c r="O164" s="343"/>
      <c r="P164" s="343"/>
      <c r="Q164" s="343"/>
      <c r="R164" s="343"/>
      <c r="S164" s="343"/>
      <c r="T164" s="343"/>
      <c r="U164" s="363"/>
      <c r="V164" s="313"/>
      <c r="W164" s="313"/>
      <c r="X164" s="313"/>
      <c r="Y164" s="313"/>
      <c r="Z164" s="363"/>
      <c r="AA164" s="312"/>
      <c r="AB164" s="312"/>
      <c r="AC164" s="312"/>
      <c r="AD164" s="312"/>
      <c r="AE164" s="3"/>
      <c r="AF164" s="1"/>
      <c r="AG164" s="2"/>
      <c r="AH164" s="324">
        <v>2</v>
      </c>
      <c r="AI164" s="313"/>
      <c r="AJ164" s="313"/>
      <c r="AK164" s="313"/>
      <c r="AL164" s="324" t="s">
        <v>61</v>
      </c>
      <c r="AM164" s="324"/>
      <c r="AN164" s="324"/>
      <c r="AO164" s="324"/>
      <c r="AP164" s="324"/>
      <c r="AQ164" s="313"/>
      <c r="AR164" s="313"/>
      <c r="AS164" s="313"/>
      <c r="AT164" s="313"/>
      <c r="AU164" s="324"/>
      <c r="AV164" s="324" t="s">
        <v>62</v>
      </c>
      <c r="AW164" s="324"/>
      <c r="AX164" s="324"/>
      <c r="AY164" s="324"/>
      <c r="AZ164" s="4"/>
    </row>
    <row r="165" spans="2:52" ht="13.5" customHeight="1" x14ac:dyDescent="0.15">
      <c r="B165" s="2"/>
      <c r="C165" s="1"/>
      <c r="D165" s="1"/>
      <c r="E165" s="1"/>
      <c r="F165" s="1"/>
      <c r="G165" s="1"/>
      <c r="H165" s="1"/>
      <c r="I165" s="1"/>
      <c r="J165" s="1"/>
      <c r="K165" s="1"/>
      <c r="L165" s="2"/>
      <c r="M165" s="363"/>
      <c r="N165" s="584"/>
      <c r="O165" s="348"/>
      <c r="P165" s="348"/>
      <c r="Q165" s="348"/>
      <c r="R165" s="348"/>
      <c r="S165" s="348"/>
      <c r="T165" s="348"/>
      <c r="U165" s="363"/>
      <c r="V165" s="314"/>
      <c r="W165" s="314"/>
      <c r="X165" s="314"/>
      <c r="Y165" s="314"/>
      <c r="Z165" s="363"/>
      <c r="AA165" s="312"/>
      <c r="AB165" s="312"/>
      <c r="AC165" s="312"/>
      <c r="AD165" s="312"/>
      <c r="AE165" s="3"/>
      <c r="AF165" s="1"/>
      <c r="AG165" s="2"/>
      <c r="AH165" s="336"/>
      <c r="AI165" s="314"/>
      <c r="AJ165" s="314"/>
      <c r="AK165" s="314"/>
      <c r="AL165" s="336"/>
      <c r="AM165" s="336"/>
      <c r="AN165" s="336"/>
      <c r="AO165" s="336"/>
      <c r="AP165" s="336"/>
      <c r="AQ165" s="314"/>
      <c r="AR165" s="314"/>
      <c r="AS165" s="314"/>
      <c r="AT165" s="314"/>
      <c r="AU165" s="336"/>
      <c r="AV165" s="336"/>
      <c r="AW165" s="336"/>
      <c r="AX165" s="336"/>
      <c r="AY165" s="336"/>
      <c r="AZ165" s="4"/>
    </row>
    <row r="166" spans="2:52" ht="13.5" customHeight="1" x14ac:dyDescent="0.15">
      <c r="B166" s="2"/>
      <c r="C166" s="1"/>
      <c r="D166" s="1"/>
      <c r="E166" s="1"/>
      <c r="F166" s="1"/>
      <c r="G166" s="1"/>
      <c r="H166" s="1"/>
      <c r="I166" s="1"/>
      <c r="J166" s="1"/>
      <c r="K166" s="1"/>
      <c r="L166" s="2"/>
      <c r="M166" s="363">
        <v>2</v>
      </c>
      <c r="N166" s="584" t="s">
        <v>56</v>
      </c>
      <c r="O166" s="343"/>
      <c r="P166" s="343"/>
      <c r="Q166" s="343"/>
      <c r="R166" s="343"/>
      <c r="S166" s="343"/>
      <c r="T166" s="343"/>
      <c r="U166" s="363"/>
      <c r="V166" s="313"/>
      <c r="W166" s="313"/>
      <c r="X166" s="313"/>
      <c r="Y166" s="313"/>
      <c r="Z166" s="363"/>
      <c r="AA166" s="312"/>
      <c r="AB166" s="312"/>
      <c r="AC166" s="312"/>
      <c r="AD166" s="312"/>
      <c r="AE166" s="3"/>
      <c r="AF166" s="1"/>
      <c r="AG166" s="2"/>
      <c r="AH166" s="324">
        <v>3</v>
      </c>
      <c r="AI166" s="313"/>
      <c r="AJ166" s="313"/>
      <c r="AK166" s="313"/>
      <c r="AL166" s="324" t="s">
        <v>61</v>
      </c>
      <c r="AM166" s="324"/>
      <c r="AN166" s="324"/>
      <c r="AO166" s="324"/>
      <c r="AP166" s="324"/>
      <c r="AQ166" s="313"/>
      <c r="AR166" s="313"/>
      <c r="AS166" s="313"/>
      <c r="AT166" s="313"/>
      <c r="AU166" s="324"/>
      <c r="AV166" s="324" t="s">
        <v>62</v>
      </c>
      <c r="AW166" s="324"/>
      <c r="AX166" s="324"/>
      <c r="AY166" s="324"/>
      <c r="AZ166" s="4"/>
    </row>
    <row r="167" spans="2:52" ht="13.5" customHeight="1" x14ac:dyDescent="0.15">
      <c r="B167" s="2"/>
      <c r="C167" s="1"/>
      <c r="D167" s="1"/>
      <c r="E167" s="1"/>
      <c r="F167" s="1"/>
      <c r="G167" s="1"/>
      <c r="H167" s="1"/>
      <c r="I167" s="1"/>
      <c r="J167" s="1"/>
      <c r="K167" s="1"/>
      <c r="L167" s="2"/>
      <c r="M167" s="363"/>
      <c r="N167" s="584"/>
      <c r="O167" s="348"/>
      <c r="P167" s="348"/>
      <c r="Q167" s="348"/>
      <c r="R167" s="348"/>
      <c r="S167" s="348"/>
      <c r="T167" s="348"/>
      <c r="U167" s="363"/>
      <c r="V167" s="314"/>
      <c r="W167" s="314"/>
      <c r="X167" s="314"/>
      <c r="Y167" s="314"/>
      <c r="Z167" s="363"/>
      <c r="AA167" s="312"/>
      <c r="AB167" s="312"/>
      <c r="AC167" s="312"/>
      <c r="AD167" s="312"/>
      <c r="AE167" s="3"/>
      <c r="AF167" s="1"/>
      <c r="AG167" s="2"/>
      <c r="AH167" s="336"/>
      <c r="AI167" s="314"/>
      <c r="AJ167" s="314"/>
      <c r="AK167" s="314"/>
      <c r="AL167" s="336"/>
      <c r="AM167" s="336"/>
      <c r="AN167" s="336"/>
      <c r="AO167" s="336"/>
      <c r="AP167" s="336"/>
      <c r="AQ167" s="314"/>
      <c r="AR167" s="314"/>
      <c r="AS167" s="314"/>
      <c r="AT167" s="314"/>
      <c r="AU167" s="336"/>
      <c r="AV167" s="336"/>
      <c r="AW167" s="336"/>
      <c r="AX167" s="336"/>
      <c r="AY167" s="336"/>
      <c r="AZ167" s="4"/>
    </row>
    <row r="168" spans="2:52" ht="13.5" customHeight="1" x14ac:dyDescent="0.15">
      <c r="B168" s="2"/>
      <c r="C168" s="1"/>
      <c r="D168" s="1"/>
      <c r="E168" s="1"/>
      <c r="F168" s="1"/>
      <c r="G168" s="1"/>
      <c r="H168" s="1"/>
      <c r="I168" s="1"/>
      <c r="J168" s="1"/>
      <c r="K168" s="1"/>
      <c r="L168" s="2"/>
      <c r="M168" s="363">
        <v>3</v>
      </c>
      <c r="N168" s="584" t="s">
        <v>56</v>
      </c>
      <c r="O168" s="343"/>
      <c r="P168" s="343"/>
      <c r="Q168" s="343"/>
      <c r="R168" s="343"/>
      <c r="S168" s="343"/>
      <c r="T168" s="343"/>
      <c r="U168" s="363"/>
      <c r="V168" s="313"/>
      <c r="W168" s="313"/>
      <c r="X168" s="313"/>
      <c r="Y168" s="313"/>
      <c r="Z168" s="363"/>
      <c r="AA168" s="312"/>
      <c r="AB168" s="312"/>
      <c r="AC168" s="312"/>
      <c r="AD168" s="312"/>
      <c r="AE168" s="3"/>
      <c r="AF168" s="1"/>
      <c r="AG168" s="2"/>
      <c r="AH168" s="324">
        <v>4</v>
      </c>
      <c r="AI168" s="313"/>
      <c r="AJ168" s="313"/>
      <c r="AK168" s="313"/>
      <c r="AL168" s="324" t="s">
        <v>61</v>
      </c>
      <c r="AM168" s="324"/>
      <c r="AN168" s="324"/>
      <c r="AO168" s="324"/>
      <c r="AP168" s="324"/>
      <c r="AQ168" s="313"/>
      <c r="AR168" s="313"/>
      <c r="AS168" s="313"/>
      <c r="AT168" s="313"/>
      <c r="AU168" s="324"/>
      <c r="AV168" s="324" t="s">
        <v>62</v>
      </c>
      <c r="AW168" s="324"/>
      <c r="AX168" s="324"/>
      <c r="AY168" s="324"/>
      <c r="AZ168" s="4"/>
    </row>
    <row r="169" spans="2:52" ht="13.5" customHeight="1" x14ac:dyDescent="0.15">
      <c r="B169" s="2"/>
      <c r="C169" s="1"/>
      <c r="D169" s="1"/>
      <c r="E169" s="1"/>
      <c r="F169" s="1"/>
      <c r="G169" s="1"/>
      <c r="H169" s="1"/>
      <c r="I169" s="1"/>
      <c r="J169" s="1"/>
      <c r="K169" s="1"/>
      <c r="L169" s="2"/>
      <c r="M169" s="363"/>
      <c r="N169" s="584"/>
      <c r="O169" s="348"/>
      <c r="P169" s="348"/>
      <c r="Q169" s="348"/>
      <c r="R169" s="348"/>
      <c r="S169" s="348"/>
      <c r="T169" s="348"/>
      <c r="U169" s="363"/>
      <c r="V169" s="314"/>
      <c r="W169" s="314"/>
      <c r="X169" s="314"/>
      <c r="Y169" s="314"/>
      <c r="Z169" s="363"/>
      <c r="AA169" s="312"/>
      <c r="AB169" s="312"/>
      <c r="AC169" s="312"/>
      <c r="AD169" s="312"/>
      <c r="AE169" s="3"/>
      <c r="AF169" s="1"/>
      <c r="AG169" s="2"/>
      <c r="AH169" s="336"/>
      <c r="AI169" s="314"/>
      <c r="AJ169" s="314"/>
      <c r="AK169" s="314"/>
      <c r="AL169" s="336"/>
      <c r="AM169" s="336"/>
      <c r="AN169" s="336"/>
      <c r="AO169" s="336"/>
      <c r="AP169" s="336"/>
      <c r="AQ169" s="314"/>
      <c r="AR169" s="314"/>
      <c r="AS169" s="314"/>
      <c r="AT169" s="314"/>
      <c r="AU169" s="336"/>
      <c r="AV169" s="336"/>
      <c r="AW169" s="336"/>
      <c r="AX169" s="336"/>
      <c r="AY169" s="336"/>
      <c r="AZ169" s="4"/>
    </row>
    <row r="170" spans="2:52" ht="13.5" customHeight="1" x14ac:dyDescent="0.15">
      <c r="B170" s="2"/>
      <c r="C170" s="1"/>
      <c r="D170" s="1"/>
      <c r="E170" s="1"/>
      <c r="F170" s="1"/>
      <c r="G170" s="1"/>
      <c r="H170" s="1"/>
      <c r="I170" s="1"/>
      <c r="J170" s="1"/>
      <c r="K170" s="1"/>
      <c r="L170" s="2"/>
      <c r="M170" s="363">
        <v>4</v>
      </c>
      <c r="N170" s="584" t="s">
        <v>56</v>
      </c>
      <c r="O170" s="343"/>
      <c r="P170" s="343"/>
      <c r="Q170" s="343"/>
      <c r="R170" s="343"/>
      <c r="S170" s="343"/>
      <c r="T170" s="343"/>
      <c r="U170" s="363"/>
      <c r="V170" s="313"/>
      <c r="W170" s="313"/>
      <c r="X170" s="313"/>
      <c r="Y170" s="313"/>
      <c r="Z170" s="363"/>
      <c r="AA170" s="312"/>
      <c r="AB170" s="312"/>
      <c r="AC170" s="312"/>
      <c r="AD170" s="312"/>
      <c r="AE170" s="3"/>
      <c r="AF170" s="1"/>
      <c r="AG170" s="2"/>
      <c r="AH170" s="324">
        <v>5</v>
      </c>
      <c r="AI170" s="313"/>
      <c r="AJ170" s="313"/>
      <c r="AK170" s="313"/>
      <c r="AL170" s="324" t="s">
        <v>61</v>
      </c>
      <c r="AM170" s="324"/>
      <c r="AN170" s="324"/>
      <c r="AO170" s="324"/>
      <c r="AP170" s="324"/>
      <c r="AQ170" s="313"/>
      <c r="AR170" s="313"/>
      <c r="AS170" s="313"/>
      <c r="AT170" s="313"/>
      <c r="AU170" s="324"/>
      <c r="AV170" s="324" t="s">
        <v>62</v>
      </c>
      <c r="AW170" s="324"/>
      <c r="AX170" s="324"/>
      <c r="AY170" s="324"/>
      <c r="AZ170" s="4"/>
    </row>
    <row r="171" spans="2:52" ht="13.5" customHeight="1" x14ac:dyDescent="0.15">
      <c r="B171" s="2"/>
      <c r="C171" s="1"/>
      <c r="D171" s="1"/>
      <c r="E171" s="1"/>
      <c r="F171" s="1"/>
      <c r="G171" s="1"/>
      <c r="H171" s="1"/>
      <c r="I171" s="1"/>
      <c r="J171" s="1"/>
      <c r="K171" s="1"/>
      <c r="L171" s="2"/>
      <c r="M171" s="363"/>
      <c r="N171" s="584"/>
      <c r="O171" s="348"/>
      <c r="P171" s="348"/>
      <c r="Q171" s="348"/>
      <c r="R171" s="348"/>
      <c r="S171" s="348"/>
      <c r="T171" s="348"/>
      <c r="U171" s="363"/>
      <c r="V171" s="314"/>
      <c r="W171" s="314"/>
      <c r="X171" s="314"/>
      <c r="Y171" s="314"/>
      <c r="Z171" s="363"/>
      <c r="AA171" s="312"/>
      <c r="AB171" s="312"/>
      <c r="AC171" s="312"/>
      <c r="AD171" s="312"/>
      <c r="AE171" s="3"/>
      <c r="AF171" s="1"/>
      <c r="AG171" s="2"/>
      <c r="AH171" s="336"/>
      <c r="AI171" s="314"/>
      <c r="AJ171" s="314"/>
      <c r="AK171" s="314"/>
      <c r="AL171" s="336"/>
      <c r="AM171" s="336"/>
      <c r="AN171" s="336"/>
      <c r="AO171" s="336"/>
      <c r="AP171" s="336"/>
      <c r="AQ171" s="314"/>
      <c r="AR171" s="314"/>
      <c r="AS171" s="314"/>
      <c r="AT171" s="314"/>
      <c r="AU171" s="336"/>
      <c r="AV171" s="336"/>
      <c r="AW171" s="336"/>
      <c r="AX171" s="336"/>
      <c r="AY171" s="336"/>
      <c r="AZ171" s="4"/>
    </row>
    <row r="172" spans="2:52" ht="13.5" customHeight="1" x14ac:dyDescent="0.15">
      <c r="B172" s="2"/>
      <c r="C172" s="1"/>
      <c r="D172" s="1"/>
      <c r="E172" s="1"/>
      <c r="F172" s="1"/>
      <c r="G172" s="1"/>
      <c r="H172" s="1"/>
      <c r="I172" s="1"/>
      <c r="J172" s="1"/>
      <c r="K172" s="1"/>
      <c r="L172" s="2"/>
      <c r="M172" s="363">
        <v>5</v>
      </c>
      <c r="N172" s="584" t="s">
        <v>56</v>
      </c>
      <c r="O172" s="343"/>
      <c r="P172" s="343"/>
      <c r="Q172" s="343"/>
      <c r="R172" s="343"/>
      <c r="S172" s="343"/>
      <c r="T172" s="343"/>
      <c r="U172" s="363"/>
      <c r="V172" s="313"/>
      <c r="W172" s="313"/>
      <c r="X172" s="313"/>
      <c r="Y172" s="313"/>
      <c r="Z172" s="363"/>
      <c r="AA172" s="312"/>
      <c r="AB172" s="312"/>
      <c r="AC172" s="312"/>
      <c r="AD172" s="312"/>
      <c r="AE172" s="3"/>
      <c r="AF172" s="1"/>
      <c r="AG172" s="2"/>
      <c r="AH172" s="324">
        <v>6</v>
      </c>
      <c r="AI172" s="313"/>
      <c r="AJ172" s="313"/>
      <c r="AK172" s="313"/>
      <c r="AL172" s="324" t="s">
        <v>61</v>
      </c>
      <c r="AM172" s="324"/>
      <c r="AN172" s="324"/>
      <c r="AO172" s="324"/>
      <c r="AP172" s="324"/>
      <c r="AQ172" s="313"/>
      <c r="AR172" s="313"/>
      <c r="AS172" s="313"/>
      <c r="AT172" s="313"/>
      <c r="AU172" s="324"/>
      <c r="AV172" s="324" t="s">
        <v>62</v>
      </c>
      <c r="AW172" s="324"/>
      <c r="AX172" s="324"/>
      <c r="AY172" s="324"/>
      <c r="AZ172" s="4"/>
    </row>
    <row r="173" spans="2:52" ht="13.5" customHeight="1" x14ac:dyDescent="0.15">
      <c r="B173" s="2"/>
      <c r="C173" s="1"/>
      <c r="D173" s="1"/>
      <c r="E173" s="1"/>
      <c r="F173" s="1"/>
      <c r="G173" s="1"/>
      <c r="H173" s="1"/>
      <c r="I173" s="1"/>
      <c r="J173" s="1"/>
      <c r="K173" s="1"/>
      <c r="L173" s="2"/>
      <c r="M173" s="363"/>
      <c r="N173" s="584"/>
      <c r="O173" s="348"/>
      <c r="P173" s="348"/>
      <c r="Q173" s="348"/>
      <c r="R173" s="348"/>
      <c r="S173" s="348"/>
      <c r="T173" s="348"/>
      <c r="U173" s="363"/>
      <c r="V173" s="314"/>
      <c r="W173" s="314"/>
      <c r="X173" s="314"/>
      <c r="Y173" s="314"/>
      <c r="Z173" s="363"/>
      <c r="AA173" s="312"/>
      <c r="AB173" s="312"/>
      <c r="AC173" s="312"/>
      <c r="AD173" s="312"/>
      <c r="AE173" s="3"/>
      <c r="AF173" s="1"/>
      <c r="AG173" s="2"/>
      <c r="AH173" s="336"/>
      <c r="AI173" s="314"/>
      <c r="AJ173" s="314"/>
      <c r="AK173" s="314"/>
      <c r="AL173" s="336"/>
      <c r="AM173" s="336"/>
      <c r="AN173" s="336"/>
      <c r="AO173" s="336"/>
      <c r="AP173" s="336"/>
      <c r="AQ173" s="314"/>
      <c r="AR173" s="314"/>
      <c r="AS173" s="314"/>
      <c r="AT173" s="314"/>
      <c r="AU173" s="336"/>
      <c r="AV173" s="336"/>
      <c r="AW173" s="336"/>
      <c r="AX173" s="336"/>
      <c r="AY173" s="336"/>
      <c r="AZ173" s="4"/>
    </row>
    <row r="174" spans="2:52" ht="13.5" customHeight="1" x14ac:dyDescent="0.15">
      <c r="B174" s="2"/>
      <c r="C174" s="1"/>
      <c r="D174" s="1"/>
      <c r="E174" s="1"/>
      <c r="F174" s="1"/>
      <c r="G174" s="1"/>
      <c r="H174" s="1"/>
      <c r="I174" s="1"/>
      <c r="J174" s="1"/>
      <c r="K174" s="1"/>
      <c r="L174" s="2"/>
      <c r="M174" s="363">
        <v>6</v>
      </c>
      <c r="N174" s="584" t="s">
        <v>56</v>
      </c>
      <c r="O174" s="343"/>
      <c r="P174" s="343"/>
      <c r="Q174" s="343"/>
      <c r="R174" s="343"/>
      <c r="S174" s="343"/>
      <c r="T174" s="343"/>
      <c r="U174" s="363"/>
      <c r="V174" s="313"/>
      <c r="W174" s="313"/>
      <c r="X174" s="313"/>
      <c r="Y174" s="313"/>
      <c r="Z174" s="363"/>
      <c r="AA174" s="312"/>
      <c r="AB174" s="312"/>
      <c r="AC174" s="312"/>
      <c r="AD174" s="312"/>
      <c r="AE174" s="3"/>
      <c r="AF174" s="1"/>
      <c r="AG174" s="2"/>
      <c r="AH174" s="324">
        <v>7</v>
      </c>
      <c r="AI174" s="313"/>
      <c r="AJ174" s="313"/>
      <c r="AK174" s="313"/>
      <c r="AL174" s="324" t="s">
        <v>61</v>
      </c>
      <c r="AM174" s="324"/>
      <c r="AN174" s="324"/>
      <c r="AO174" s="324"/>
      <c r="AP174" s="324"/>
      <c r="AQ174" s="324" t="s">
        <v>168</v>
      </c>
      <c r="AR174" s="324"/>
      <c r="AS174" s="324"/>
      <c r="AT174" s="324"/>
      <c r="AU174" s="324"/>
      <c r="AV174" s="324"/>
      <c r="AW174" s="324"/>
      <c r="AX174" s="324"/>
      <c r="AY174" s="324"/>
      <c r="AZ174" s="4"/>
    </row>
    <row r="175" spans="2:52" ht="13.5" customHeight="1" x14ac:dyDescent="0.15">
      <c r="B175" s="2"/>
      <c r="C175" s="1"/>
      <c r="D175" s="1"/>
      <c r="E175" s="1"/>
      <c r="F175" s="1"/>
      <c r="G175" s="1"/>
      <c r="H175" s="1"/>
      <c r="I175" s="1"/>
      <c r="J175" s="1"/>
      <c r="K175" s="1"/>
      <c r="L175" s="2"/>
      <c r="M175" s="363"/>
      <c r="N175" s="584"/>
      <c r="O175" s="348"/>
      <c r="P175" s="348"/>
      <c r="Q175" s="348"/>
      <c r="R175" s="348"/>
      <c r="S175" s="348"/>
      <c r="T175" s="348"/>
      <c r="U175" s="363"/>
      <c r="V175" s="314"/>
      <c r="W175" s="314"/>
      <c r="X175" s="314"/>
      <c r="Y175" s="314"/>
      <c r="Z175" s="363"/>
      <c r="AA175" s="312"/>
      <c r="AB175" s="312"/>
      <c r="AC175" s="312"/>
      <c r="AD175" s="312"/>
      <c r="AE175" s="3"/>
      <c r="AF175" s="1"/>
      <c r="AG175" s="2"/>
      <c r="AH175" s="336"/>
      <c r="AI175" s="314"/>
      <c r="AJ175" s="314"/>
      <c r="AK175" s="314"/>
      <c r="AL175" s="336"/>
      <c r="AM175" s="336"/>
      <c r="AN175" s="336"/>
      <c r="AO175" s="336"/>
      <c r="AP175" s="336"/>
      <c r="AQ175" s="336"/>
      <c r="AR175" s="336"/>
      <c r="AS175" s="336"/>
      <c r="AT175" s="336"/>
      <c r="AU175" s="336"/>
      <c r="AV175" s="336"/>
      <c r="AW175" s="336"/>
      <c r="AX175" s="336"/>
      <c r="AY175" s="336"/>
      <c r="AZ175" s="4"/>
    </row>
    <row r="176" spans="2:52" x14ac:dyDescent="0.15">
      <c r="B176" s="2"/>
      <c r="C176" s="1"/>
      <c r="D176" s="1"/>
      <c r="E176" s="1"/>
      <c r="F176" s="1"/>
      <c r="G176" s="1"/>
      <c r="H176" s="1"/>
      <c r="I176" s="1"/>
      <c r="J176" s="1"/>
      <c r="K176" s="1"/>
      <c r="L176" s="2"/>
      <c r="M176" s="363" t="s">
        <v>54</v>
      </c>
      <c r="N176" s="363"/>
      <c r="O176" s="363"/>
      <c r="P176" s="453" t="s">
        <v>60</v>
      </c>
      <c r="Q176" s="453"/>
      <c r="R176" s="453"/>
      <c r="S176" s="453"/>
      <c r="T176" s="453"/>
      <c r="U176" s="363"/>
      <c r="V176" s="112" t="s">
        <v>167</v>
      </c>
      <c r="W176" s="112"/>
      <c r="X176" s="112"/>
      <c r="Y176" s="112"/>
      <c r="Z176" s="112"/>
      <c r="AA176" s="112"/>
      <c r="AB176" s="112"/>
      <c r="AC176" s="112"/>
      <c r="AD176" s="112"/>
      <c r="AE176" s="3"/>
      <c r="AF176" s="1"/>
      <c r="AG176" s="2"/>
      <c r="AH176" s="1"/>
      <c r="AI176" s="1"/>
      <c r="AJ176" s="1"/>
      <c r="AK176" s="1"/>
      <c r="AL176" s="1"/>
      <c r="AM176" s="1"/>
      <c r="AN176" s="1"/>
      <c r="AO176" s="1"/>
      <c r="AP176" s="1"/>
      <c r="AQ176" s="1"/>
      <c r="AR176" s="1"/>
      <c r="AS176" s="1"/>
      <c r="AT176" s="1"/>
      <c r="AU176" s="1"/>
      <c r="AV176" s="1"/>
      <c r="AW176" s="1"/>
      <c r="AX176" s="1"/>
      <c r="AY176" s="1"/>
      <c r="AZ176" s="4"/>
    </row>
    <row r="177" spans="2:52" x14ac:dyDescent="0.15">
      <c r="B177" s="2"/>
      <c r="C177" s="1"/>
      <c r="D177" s="1"/>
      <c r="E177" s="1"/>
      <c r="F177" s="1"/>
      <c r="G177" s="1"/>
      <c r="H177" s="1"/>
      <c r="I177" s="1"/>
      <c r="J177" s="1"/>
      <c r="K177" s="1"/>
      <c r="L177" s="2"/>
      <c r="M177" s="363"/>
      <c r="N177" s="363"/>
      <c r="O177" s="363"/>
      <c r="P177" s="453"/>
      <c r="Q177" s="453"/>
      <c r="R177" s="453"/>
      <c r="S177" s="453"/>
      <c r="T177" s="453"/>
      <c r="U177" s="363"/>
      <c r="V177" s="111"/>
      <c r="W177" s="111"/>
      <c r="X177" s="111"/>
      <c r="Y177" s="111"/>
      <c r="Z177" s="111"/>
      <c r="AA177" s="111"/>
      <c r="AB177" s="111"/>
      <c r="AC177" s="111"/>
      <c r="AD177" s="111"/>
      <c r="AE177" s="3"/>
      <c r="AF177" s="1"/>
      <c r="AG177" s="2"/>
      <c r="AH177" s="1"/>
      <c r="AI177" s="1"/>
      <c r="AJ177" s="1"/>
      <c r="AK177" s="1"/>
      <c r="AL177" s="1"/>
      <c r="AM177" s="1"/>
      <c r="AN177" s="1"/>
      <c r="AO177" s="1"/>
      <c r="AP177" s="1"/>
      <c r="AQ177" s="1"/>
      <c r="AR177" s="1"/>
      <c r="AS177" s="1"/>
      <c r="AT177" s="1"/>
      <c r="AU177" s="1"/>
      <c r="AV177" s="1"/>
      <c r="AW177" s="1"/>
      <c r="AX177" s="1"/>
      <c r="AY177" s="1"/>
      <c r="AZ177" s="4"/>
    </row>
    <row r="178" spans="2:52" x14ac:dyDescent="0.15">
      <c r="B178" s="2"/>
      <c r="C178" s="1"/>
      <c r="D178" s="1"/>
      <c r="E178" s="1"/>
      <c r="F178" s="1"/>
      <c r="G178" s="1"/>
      <c r="H178" s="1"/>
      <c r="I178" s="1"/>
      <c r="J178" s="1"/>
      <c r="K178" s="1"/>
      <c r="L178" s="2"/>
      <c r="M178" s="1"/>
      <c r="N178" s="1"/>
      <c r="O178" s="1"/>
      <c r="P178" s="1"/>
      <c r="Q178" s="1"/>
      <c r="R178" s="1"/>
      <c r="S178" s="1"/>
      <c r="T178" s="1"/>
      <c r="U178" s="1"/>
      <c r="V178" s="1"/>
      <c r="W178" s="1"/>
      <c r="X178" s="1"/>
      <c r="Y178" s="1"/>
      <c r="Z178" s="1"/>
      <c r="AA178" s="1"/>
      <c r="AB178" s="1"/>
      <c r="AC178" s="1"/>
      <c r="AD178" s="1"/>
      <c r="AE178" s="1"/>
      <c r="AF178" s="1"/>
      <c r="AG178" s="2"/>
      <c r="AH178" s="1"/>
      <c r="AI178" s="1"/>
      <c r="AJ178" s="1"/>
      <c r="AK178" s="1"/>
      <c r="AL178" s="1"/>
      <c r="AM178" s="1"/>
      <c r="AN178" s="1"/>
      <c r="AO178" s="1"/>
      <c r="AP178" s="1"/>
      <c r="AQ178" s="1"/>
      <c r="AR178" s="1"/>
      <c r="AS178" s="1"/>
      <c r="AT178" s="1"/>
      <c r="AU178" s="1"/>
      <c r="AV178" s="1"/>
      <c r="AW178" s="1"/>
      <c r="AX178" s="1"/>
      <c r="AY178" s="1"/>
      <c r="AZ178" s="4"/>
    </row>
    <row r="179" spans="2:52" ht="13.5" customHeight="1" x14ac:dyDescent="0.15">
      <c r="B179" s="14" t="s">
        <v>42</v>
      </c>
      <c r="C179" s="15" t="s">
        <v>23</v>
      </c>
      <c r="D179" s="15"/>
      <c r="E179" s="15"/>
      <c r="F179" s="15"/>
      <c r="G179" s="15"/>
      <c r="H179" s="15"/>
      <c r="I179" s="15"/>
      <c r="J179" s="15"/>
      <c r="K179" s="15"/>
      <c r="L179" s="152"/>
      <c r="M179" s="153"/>
      <c r="N179" s="153"/>
      <c r="O179" s="153"/>
      <c r="P179" s="153"/>
      <c r="Q179" s="153"/>
      <c r="R179" s="153"/>
      <c r="S179" s="153"/>
      <c r="T179" s="153"/>
      <c r="U179" s="153"/>
      <c r="V179" s="153"/>
      <c r="W179" s="153"/>
      <c r="X179" s="153"/>
      <c r="Y179" s="153"/>
      <c r="Z179" s="153"/>
      <c r="AA179" s="153"/>
      <c r="AB179" s="153"/>
      <c r="AC179" s="153"/>
      <c r="AD179" s="153"/>
      <c r="AE179" s="153"/>
      <c r="AF179" s="153"/>
      <c r="AG179" s="153"/>
      <c r="AH179" s="153"/>
      <c r="AI179" s="153"/>
      <c r="AJ179" s="153"/>
      <c r="AK179" s="153"/>
      <c r="AL179" s="153"/>
      <c r="AM179" s="153"/>
      <c r="AN179" s="153"/>
      <c r="AO179" s="153"/>
      <c r="AP179" s="153"/>
      <c r="AQ179" s="153"/>
      <c r="AR179" s="153"/>
      <c r="AS179" s="153"/>
      <c r="AT179" s="153"/>
      <c r="AU179" s="153"/>
      <c r="AV179" s="153"/>
      <c r="AW179" s="153"/>
      <c r="AX179" s="153"/>
      <c r="AY179" s="153"/>
      <c r="AZ179" s="154"/>
    </row>
    <row r="180" spans="2:52" ht="13.5" customHeight="1" x14ac:dyDescent="0.15">
      <c r="B180" s="2"/>
      <c r="C180" s="160"/>
      <c r="D180" s="160"/>
      <c r="E180" s="575" t="str">
        <f>IF(V44="オプションを新規に申し込む","オプション新規申込","新規VIP追加")</f>
        <v>新規VIP追加</v>
      </c>
      <c r="F180" s="575"/>
      <c r="G180" s="575"/>
      <c r="H180" s="575"/>
      <c r="I180" s="575"/>
      <c r="J180" s="575"/>
      <c r="K180" s="576"/>
      <c r="L180" s="24"/>
      <c r="M180" s="60" t="s">
        <v>406</v>
      </c>
      <c r="N180" s="60"/>
      <c r="O180" s="60"/>
      <c r="P180" s="60"/>
      <c r="Q180" s="343"/>
      <c r="R180" s="343"/>
      <c r="S180" s="343"/>
      <c r="T180" s="343"/>
      <c r="U180" s="343"/>
      <c r="V180" s="343"/>
      <c r="W180" s="343"/>
      <c r="X180" s="343"/>
      <c r="Y180" s="343"/>
      <c r="Z180" s="343"/>
      <c r="AA180" s="343"/>
      <c r="AB180" s="343"/>
      <c r="AC180" s="343"/>
      <c r="AD180" s="343"/>
      <c r="AE180" s="343"/>
      <c r="AF180" s="343"/>
      <c r="AG180" s="343"/>
      <c r="AH180" s="343"/>
      <c r="AI180" s="23"/>
      <c r="AJ180" s="23"/>
      <c r="AK180" s="23"/>
      <c r="AL180" s="60"/>
      <c r="AM180" s="60"/>
      <c r="AN180" s="60"/>
      <c r="AO180" s="23"/>
      <c r="AP180" s="23"/>
      <c r="AQ180" s="23"/>
      <c r="AR180" s="23"/>
      <c r="AS180" s="23"/>
      <c r="AT180" s="23"/>
      <c r="AU180" s="23"/>
      <c r="AV180" s="23"/>
      <c r="AW180" s="23"/>
      <c r="AX180" s="23"/>
      <c r="AY180" s="23"/>
      <c r="AZ180" s="4"/>
    </row>
    <row r="181" spans="2:52" ht="13.5" customHeight="1" x14ac:dyDescent="0.15">
      <c r="B181" s="2"/>
      <c r="E181" s="577"/>
      <c r="F181" s="577"/>
      <c r="G181" s="577"/>
      <c r="H181" s="577"/>
      <c r="I181" s="577"/>
      <c r="J181" s="577"/>
      <c r="K181" s="578"/>
      <c r="L181" s="21"/>
      <c r="M181" s="59" t="s">
        <v>347</v>
      </c>
      <c r="N181" s="59"/>
      <c r="O181" s="59"/>
      <c r="P181" s="59"/>
      <c r="Q181" s="348"/>
      <c r="R181" s="348"/>
      <c r="S181" s="348"/>
      <c r="T181" s="348"/>
      <c r="U181" s="348"/>
      <c r="V181" s="348"/>
      <c r="W181" s="348"/>
      <c r="X181" s="348"/>
      <c r="Y181" s="348"/>
      <c r="Z181" s="348"/>
      <c r="AA181" s="348"/>
      <c r="AB181" s="348"/>
      <c r="AC181" s="348"/>
      <c r="AD181" s="348"/>
      <c r="AE181" s="348"/>
      <c r="AF181" s="348"/>
      <c r="AG181" s="348"/>
      <c r="AH181" s="348"/>
      <c r="AI181" s="22"/>
      <c r="AJ181" s="22"/>
      <c r="AK181" s="22"/>
      <c r="AL181" s="59"/>
      <c r="AM181" s="59"/>
      <c r="AN181" s="59"/>
      <c r="AO181" s="22"/>
      <c r="AP181" s="22"/>
      <c r="AQ181" s="22"/>
      <c r="AR181" s="22"/>
      <c r="AS181" s="22"/>
      <c r="AT181" s="22"/>
      <c r="AU181" s="22"/>
      <c r="AV181" s="22"/>
      <c r="AW181" s="22"/>
      <c r="AX181" s="22"/>
      <c r="AY181" s="22"/>
      <c r="AZ181" s="4"/>
    </row>
    <row r="182" spans="2:52" ht="3.75" customHeight="1" x14ac:dyDescent="0.15">
      <c r="B182" s="2"/>
      <c r="C182" s="161"/>
      <c r="D182" s="161"/>
      <c r="E182" s="577"/>
      <c r="F182" s="577"/>
      <c r="G182" s="577"/>
      <c r="H182" s="577"/>
      <c r="I182" s="577"/>
      <c r="J182" s="577"/>
      <c r="K182" s="578"/>
      <c r="L182" s="1"/>
      <c r="M182" s="157"/>
      <c r="N182" s="157"/>
      <c r="O182" s="157"/>
      <c r="P182" s="157"/>
      <c r="Q182" s="157"/>
      <c r="R182" s="157"/>
      <c r="S182" s="157"/>
      <c r="T182" s="157"/>
      <c r="U182" s="157"/>
      <c r="V182" s="157"/>
      <c r="W182" s="157"/>
      <c r="X182" s="157"/>
      <c r="Y182" s="157"/>
      <c r="Z182" s="157"/>
      <c r="AA182" s="157"/>
      <c r="AB182" s="157"/>
      <c r="AC182" s="157"/>
      <c r="AD182" s="157"/>
      <c r="AE182" s="1"/>
      <c r="AF182" s="1"/>
      <c r="AG182" s="1"/>
      <c r="AH182" s="1"/>
      <c r="AI182" s="1"/>
      <c r="AJ182" s="1"/>
      <c r="AK182" s="1"/>
      <c r="AL182" s="1"/>
      <c r="AM182" s="1"/>
      <c r="AN182" s="1"/>
      <c r="AO182" s="1"/>
      <c r="AP182" s="1"/>
      <c r="AQ182" s="1"/>
      <c r="AR182" s="1"/>
      <c r="AS182" s="1"/>
      <c r="AT182" s="1"/>
      <c r="AU182" s="1"/>
      <c r="AV182" s="1"/>
      <c r="AW182" s="1"/>
      <c r="AX182" s="1"/>
      <c r="AY182" s="1"/>
      <c r="AZ182" s="4"/>
    </row>
    <row r="183" spans="2:52" ht="13.5" customHeight="1" x14ac:dyDescent="0.15">
      <c r="B183" s="2"/>
      <c r="C183" s="161"/>
      <c r="D183" s="161"/>
      <c r="E183" s="577"/>
      <c r="F183" s="577"/>
      <c r="G183" s="577"/>
      <c r="H183" s="577"/>
      <c r="I183" s="577"/>
      <c r="J183" s="577"/>
      <c r="K183" s="578"/>
      <c r="L183" s="1"/>
      <c r="M183" s="1" t="s">
        <v>406</v>
      </c>
      <c r="N183" s="1"/>
      <c r="O183" s="1"/>
      <c r="P183" s="1"/>
      <c r="Q183" s="506" t="s">
        <v>169</v>
      </c>
      <c r="R183" s="506"/>
      <c r="S183" s="493" t="s">
        <v>63</v>
      </c>
      <c r="T183" s="493"/>
      <c r="U183" s="493"/>
      <c r="V183" s="493"/>
      <c r="W183" s="493"/>
      <c r="X183" s="506" t="s">
        <v>169</v>
      </c>
      <c r="Y183" s="506"/>
      <c r="Z183" s="493" t="s">
        <v>64</v>
      </c>
      <c r="AA183" s="493"/>
      <c r="AB183" s="493"/>
      <c r="AC183" s="493"/>
      <c r="AD183" s="493"/>
      <c r="AE183" s="506" t="s">
        <v>169</v>
      </c>
      <c r="AF183" s="506"/>
      <c r="AG183" s="493" t="s">
        <v>65</v>
      </c>
      <c r="AH183" s="493"/>
      <c r="AI183" s="493"/>
      <c r="AJ183" s="493"/>
      <c r="AK183" s="493"/>
      <c r="AL183" s="506" t="s">
        <v>169</v>
      </c>
      <c r="AM183" s="506"/>
      <c r="AN183" s="493" t="s">
        <v>66</v>
      </c>
      <c r="AO183" s="493"/>
      <c r="AP183" s="493"/>
      <c r="AQ183" s="493"/>
      <c r="AR183" s="493"/>
      <c r="AS183" s="506" t="s">
        <v>169</v>
      </c>
      <c r="AT183" s="506"/>
      <c r="AU183" s="493" t="s">
        <v>67</v>
      </c>
      <c r="AV183" s="493"/>
      <c r="AW183" s="493"/>
      <c r="AX183" s="493"/>
      <c r="AY183" s="493"/>
      <c r="AZ183" s="4"/>
    </row>
    <row r="184" spans="2:52" x14ac:dyDescent="0.15">
      <c r="B184" s="2"/>
      <c r="C184" s="506" t="str">
        <f>IF(V44="オプションを新規に申し込む","■","□")</f>
        <v>□</v>
      </c>
      <c r="D184" s="506"/>
      <c r="E184" s="577"/>
      <c r="F184" s="577"/>
      <c r="G184" s="577"/>
      <c r="H184" s="577"/>
      <c r="I184" s="577"/>
      <c r="J184" s="577"/>
      <c r="K184" s="578"/>
      <c r="L184" s="1"/>
      <c r="M184" s="1" t="s">
        <v>407</v>
      </c>
      <c r="N184" s="1"/>
      <c r="O184" s="1"/>
      <c r="P184" s="1"/>
      <c r="Q184" s="506"/>
      <c r="R184" s="506"/>
      <c r="S184" s="493"/>
      <c r="T184" s="493"/>
      <c r="U184" s="493"/>
      <c r="V184" s="493"/>
      <c r="W184" s="493"/>
      <c r="X184" s="506"/>
      <c r="Y184" s="506"/>
      <c r="Z184" s="493"/>
      <c r="AA184" s="493"/>
      <c r="AB184" s="493"/>
      <c r="AC184" s="493"/>
      <c r="AD184" s="493"/>
      <c r="AE184" s="506"/>
      <c r="AF184" s="506"/>
      <c r="AG184" s="493"/>
      <c r="AH184" s="493"/>
      <c r="AI184" s="493"/>
      <c r="AJ184" s="493"/>
      <c r="AK184" s="493"/>
      <c r="AL184" s="506"/>
      <c r="AM184" s="506"/>
      <c r="AN184" s="493"/>
      <c r="AO184" s="493"/>
      <c r="AP184" s="493"/>
      <c r="AQ184" s="493"/>
      <c r="AR184" s="493"/>
      <c r="AS184" s="506"/>
      <c r="AT184" s="506"/>
      <c r="AU184" s="493"/>
      <c r="AV184" s="493"/>
      <c r="AW184" s="493"/>
      <c r="AX184" s="493"/>
      <c r="AY184" s="493"/>
      <c r="AZ184" s="4"/>
    </row>
    <row r="185" spans="2:52" ht="3.75" customHeight="1" x14ac:dyDescent="0.15">
      <c r="B185" s="2"/>
      <c r="C185" s="506"/>
      <c r="D185" s="506"/>
      <c r="E185" s="577"/>
      <c r="F185" s="577"/>
      <c r="G185" s="577"/>
      <c r="H185" s="577"/>
      <c r="I185" s="577"/>
      <c r="J185" s="577"/>
      <c r="K185" s="578"/>
      <c r="L185" s="1"/>
      <c r="M185" s="1"/>
      <c r="N185" s="1"/>
      <c r="O185" s="1"/>
      <c r="P185" s="157"/>
      <c r="Q185" s="157"/>
      <c r="R185" s="155"/>
      <c r="S185" s="155"/>
      <c r="T185" s="155"/>
      <c r="U185" s="155"/>
      <c r="V185" s="155"/>
      <c r="W185" s="157"/>
      <c r="X185" s="157"/>
      <c r="Y185" s="155"/>
      <c r="Z185" s="155"/>
      <c r="AA185" s="155"/>
      <c r="AB185" s="155"/>
      <c r="AC185" s="155"/>
      <c r="AD185" s="6"/>
      <c r="AE185" s="157"/>
      <c r="AF185" s="157"/>
      <c r="AG185" s="155"/>
      <c r="AH185" s="155"/>
      <c r="AI185" s="155"/>
      <c r="AJ185" s="155"/>
      <c r="AK185" s="155"/>
      <c r="AL185" s="157"/>
      <c r="AM185" s="157"/>
      <c r="AN185" s="155"/>
      <c r="AO185" s="155"/>
      <c r="AP185" s="155"/>
      <c r="AQ185" s="155"/>
      <c r="AR185" s="155"/>
      <c r="AS185" s="157"/>
      <c r="AT185" s="157"/>
      <c r="AU185" s="155"/>
      <c r="AV185" s="155"/>
      <c r="AW185" s="155"/>
      <c r="AX185" s="155"/>
      <c r="AY185" s="155"/>
      <c r="AZ185" s="4"/>
    </row>
    <row r="186" spans="2:52" ht="13.5" customHeight="1" x14ac:dyDescent="0.15">
      <c r="B186" s="2"/>
      <c r="C186" s="506"/>
      <c r="D186" s="506"/>
      <c r="E186" s="577"/>
      <c r="F186" s="577"/>
      <c r="G186" s="577"/>
      <c r="H186" s="577"/>
      <c r="I186" s="577"/>
      <c r="J186" s="577"/>
      <c r="K186" s="578"/>
      <c r="L186" s="24"/>
      <c r="M186" s="581" t="s">
        <v>408</v>
      </c>
      <c r="N186" s="581"/>
      <c r="O186" s="581"/>
      <c r="P186" s="581"/>
      <c r="Q186" s="581"/>
      <c r="R186" s="581"/>
      <c r="S186" s="355"/>
      <c r="T186" s="355"/>
      <c r="U186" s="355"/>
      <c r="V186" s="355"/>
      <c r="W186" s="355"/>
      <c r="X186" s="355"/>
      <c r="Y186" s="355"/>
      <c r="Z186" s="355"/>
      <c r="AA186" s="355"/>
      <c r="AB186" s="355"/>
      <c r="AC186" s="355"/>
      <c r="AD186" s="355"/>
      <c r="AE186" s="355"/>
      <c r="AF186" s="355"/>
      <c r="AG186" s="355"/>
      <c r="AH186" s="23"/>
      <c r="AI186" s="604" t="str">
        <f>IF(S186="使用する(Activeサーバーを指定する)","→Activeにするサーバー","")</f>
        <v/>
      </c>
      <c r="AJ186" s="604"/>
      <c r="AK186" s="604"/>
      <c r="AL186" s="604"/>
      <c r="AM186" s="604"/>
      <c r="AN186" s="554"/>
      <c r="AO186" s="554"/>
      <c r="AP186" s="554"/>
      <c r="AQ186" s="554"/>
      <c r="AR186" s="554"/>
      <c r="AS186" s="554"/>
      <c r="AT186" s="554"/>
      <c r="AU186" s="554"/>
      <c r="AV186" s="554"/>
      <c r="AW186" s="554"/>
      <c r="AX186" s="554"/>
      <c r="AY186" s="554"/>
      <c r="AZ186" s="4"/>
    </row>
    <row r="187" spans="2:52" ht="13.5" customHeight="1" x14ac:dyDescent="0.15">
      <c r="B187" s="2"/>
      <c r="C187" s="161"/>
      <c r="D187" s="161"/>
      <c r="E187" s="577"/>
      <c r="F187" s="577"/>
      <c r="G187" s="577"/>
      <c r="H187" s="577"/>
      <c r="I187" s="577"/>
      <c r="J187" s="577"/>
      <c r="K187" s="578"/>
      <c r="L187" s="21"/>
      <c r="M187" s="582"/>
      <c r="N187" s="582"/>
      <c r="O187" s="582"/>
      <c r="P187" s="582"/>
      <c r="Q187" s="582"/>
      <c r="R187" s="582"/>
      <c r="S187" s="356"/>
      <c r="T187" s="356"/>
      <c r="U187" s="356"/>
      <c r="V187" s="356"/>
      <c r="W187" s="356"/>
      <c r="X187" s="356"/>
      <c r="Y187" s="356"/>
      <c r="Z187" s="356"/>
      <c r="AA187" s="356"/>
      <c r="AB187" s="356"/>
      <c r="AC187" s="356"/>
      <c r="AD187" s="356"/>
      <c r="AE187" s="356"/>
      <c r="AF187" s="356"/>
      <c r="AG187" s="356"/>
      <c r="AH187" s="22"/>
      <c r="AI187" s="605"/>
      <c r="AJ187" s="605"/>
      <c r="AK187" s="605"/>
      <c r="AL187" s="605"/>
      <c r="AM187" s="605"/>
      <c r="AN187" s="555"/>
      <c r="AO187" s="555"/>
      <c r="AP187" s="555"/>
      <c r="AQ187" s="555"/>
      <c r="AR187" s="555"/>
      <c r="AS187" s="555"/>
      <c r="AT187" s="555"/>
      <c r="AU187" s="555"/>
      <c r="AV187" s="555"/>
      <c r="AW187" s="555"/>
      <c r="AX187" s="555"/>
      <c r="AY187" s="555"/>
      <c r="AZ187" s="4"/>
    </row>
    <row r="188" spans="2:52" ht="13.5" customHeight="1" x14ac:dyDescent="0.15">
      <c r="B188" s="2"/>
      <c r="C188" s="161"/>
      <c r="D188" s="161"/>
      <c r="E188" s="577"/>
      <c r="F188" s="577"/>
      <c r="G188" s="577"/>
      <c r="H188" s="577"/>
      <c r="I188" s="577"/>
      <c r="J188" s="577"/>
      <c r="K188" s="578"/>
      <c r="L188" s="24"/>
      <c r="M188" s="559" t="s">
        <v>409</v>
      </c>
      <c r="N188" s="346"/>
      <c r="O188" s="346"/>
      <c r="P188" s="346"/>
      <c r="Q188" s="346"/>
      <c r="R188" s="346"/>
      <c r="S188" s="343"/>
      <c r="T188" s="343"/>
      <c r="U188" s="343"/>
      <c r="V188" s="343"/>
      <c r="W188" s="343"/>
      <c r="X188" s="343"/>
      <c r="Y188" s="343"/>
      <c r="Z188" s="343"/>
      <c r="AA188" s="343"/>
      <c r="AB188" s="343"/>
      <c r="AC188" s="23"/>
      <c r="AD188" s="64"/>
      <c r="AE188" s="346" t="s">
        <v>68</v>
      </c>
      <c r="AF188" s="346"/>
      <c r="AG188" s="346"/>
      <c r="AH188" s="346"/>
      <c r="AI188" s="346"/>
      <c r="AJ188" s="346"/>
      <c r="AK188" s="343" t="s">
        <v>628</v>
      </c>
      <c r="AL188" s="603"/>
      <c r="AM188" s="603"/>
      <c r="AN188" s="603"/>
      <c r="AO188" s="556" t="s">
        <v>630</v>
      </c>
      <c r="AP188" s="556"/>
      <c r="AQ188" s="556"/>
      <c r="AR188" s="556"/>
      <c r="AS188" s="556"/>
      <c r="AT188" s="556"/>
      <c r="AU188" s="556"/>
      <c r="AV188" s="556"/>
      <c r="AW188" s="556"/>
      <c r="AX188" s="556"/>
      <c r="AY188" s="556"/>
      <c r="AZ188" s="4"/>
    </row>
    <row r="189" spans="2:52" ht="13.5" customHeight="1" x14ac:dyDescent="0.15">
      <c r="B189" s="2"/>
      <c r="C189" s="162"/>
      <c r="D189" s="162"/>
      <c r="E189" s="579"/>
      <c r="F189" s="579"/>
      <c r="G189" s="579"/>
      <c r="H189" s="579"/>
      <c r="I189" s="579"/>
      <c r="J189" s="579"/>
      <c r="K189" s="580"/>
      <c r="L189" s="2"/>
      <c r="M189" s="489"/>
      <c r="N189" s="489"/>
      <c r="O189" s="489"/>
      <c r="P189" s="489"/>
      <c r="Q189" s="489"/>
      <c r="R189" s="489"/>
      <c r="S189" s="348"/>
      <c r="T189" s="348"/>
      <c r="U189" s="348"/>
      <c r="V189" s="348"/>
      <c r="W189" s="348"/>
      <c r="X189" s="348"/>
      <c r="Y189" s="348"/>
      <c r="Z189" s="348"/>
      <c r="AA189" s="348"/>
      <c r="AB189" s="348"/>
      <c r="AC189" s="1"/>
      <c r="AD189" s="148"/>
      <c r="AE189" s="493"/>
      <c r="AF189" s="493"/>
      <c r="AG189" s="493"/>
      <c r="AH189" s="493"/>
      <c r="AI189" s="493"/>
      <c r="AJ189" s="493"/>
      <c r="AK189" s="345"/>
      <c r="AL189" s="345"/>
      <c r="AM189" s="345"/>
      <c r="AN189" s="345"/>
      <c r="AO189" s="557"/>
      <c r="AP189" s="557"/>
      <c r="AQ189" s="557"/>
      <c r="AR189" s="557"/>
      <c r="AS189" s="557"/>
      <c r="AT189" s="557"/>
      <c r="AU189" s="557"/>
      <c r="AV189" s="557"/>
      <c r="AW189" s="557"/>
      <c r="AX189" s="557"/>
      <c r="AY189" s="557"/>
      <c r="AZ189" s="4"/>
    </row>
    <row r="190" spans="2:52" ht="13.5" customHeight="1" x14ac:dyDescent="0.15">
      <c r="B190" s="2"/>
      <c r="C190" s="160"/>
      <c r="D190" s="160"/>
      <c r="E190" s="575" t="s">
        <v>414</v>
      </c>
      <c r="F190" s="575"/>
      <c r="G190" s="575"/>
      <c r="H190" s="575"/>
      <c r="I190" s="575"/>
      <c r="J190" s="575"/>
      <c r="K190" s="576"/>
      <c r="L190" s="24"/>
      <c r="M190" s="559" t="s">
        <v>410</v>
      </c>
      <c r="N190" s="559"/>
      <c r="O190" s="559"/>
      <c r="P190" s="559"/>
      <c r="Q190" s="559"/>
      <c r="R190" s="559"/>
      <c r="S190" s="343"/>
      <c r="T190" s="343"/>
      <c r="U190" s="343"/>
      <c r="V190" s="343"/>
      <c r="W190" s="343"/>
      <c r="X190" s="343"/>
      <c r="Y190" s="343"/>
      <c r="Z190" s="343"/>
      <c r="AA190" s="343"/>
      <c r="AB190" s="343"/>
      <c r="AC190" s="23"/>
      <c r="AD190" s="64" t="s">
        <v>406</v>
      </c>
      <c r="AE190" s="60"/>
      <c r="AF190" s="60"/>
      <c r="AG190" s="60"/>
      <c r="AH190" s="343"/>
      <c r="AI190" s="343"/>
      <c r="AJ190" s="343"/>
      <c r="AK190" s="343"/>
      <c r="AL190" s="343"/>
      <c r="AM190" s="343"/>
      <c r="AN190" s="343"/>
      <c r="AO190" s="343"/>
      <c r="AP190" s="343"/>
      <c r="AQ190" s="343"/>
      <c r="AR190" s="343"/>
      <c r="AS190" s="343"/>
      <c r="AT190" s="343"/>
      <c r="AU190" s="343"/>
      <c r="AV190" s="343"/>
      <c r="AW190" s="343"/>
      <c r="AX190" s="343"/>
      <c r="AY190" s="343"/>
      <c r="AZ190" s="4"/>
    </row>
    <row r="191" spans="2:52" ht="13.5" customHeight="1" x14ac:dyDescent="0.15">
      <c r="B191" s="2"/>
      <c r="C191" s="161"/>
      <c r="D191" s="161"/>
      <c r="E191" s="577"/>
      <c r="F191" s="577"/>
      <c r="G191" s="577"/>
      <c r="H191" s="577"/>
      <c r="I191" s="577"/>
      <c r="J191" s="577"/>
      <c r="K191" s="578"/>
      <c r="L191" s="21"/>
      <c r="M191" s="565"/>
      <c r="N191" s="565"/>
      <c r="O191" s="565"/>
      <c r="P191" s="565"/>
      <c r="Q191" s="565"/>
      <c r="R191" s="565"/>
      <c r="S191" s="348"/>
      <c r="T191" s="348"/>
      <c r="U191" s="348"/>
      <c r="V191" s="348"/>
      <c r="W191" s="348"/>
      <c r="X191" s="348"/>
      <c r="Y191" s="348"/>
      <c r="Z191" s="348"/>
      <c r="AA191" s="348"/>
      <c r="AB191" s="348"/>
      <c r="AC191" s="22"/>
      <c r="AD191" s="151" t="s">
        <v>347</v>
      </c>
      <c r="AE191" s="59"/>
      <c r="AF191" s="59"/>
      <c r="AG191" s="59"/>
      <c r="AH191" s="348"/>
      <c r="AI191" s="348"/>
      <c r="AJ191" s="348"/>
      <c r="AK191" s="348"/>
      <c r="AL191" s="348"/>
      <c r="AM191" s="348"/>
      <c r="AN191" s="348"/>
      <c r="AO191" s="348"/>
      <c r="AP191" s="348"/>
      <c r="AQ191" s="348"/>
      <c r="AR191" s="348"/>
      <c r="AS191" s="348"/>
      <c r="AT191" s="348"/>
      <c r="AU191" s="348"/>
      <c r="AV191" s="348"/>
      <c r="AW191" s="348"/>
      <c r="AX191" s="348"/>
      <c r="AY191" s="348"/>
      <c r="AZ191" s="4"/>
    </row>
    <row r="192" spans="2:52" ht="3.75" customHeight="1" x14ac:dyDescent="0.15">
      <c r="B192" s="2"/>
      <c r="C192" s="161"/>
      <c r="D192" s="161"/>
      <c r="E192" s="577"/>
      <c r="F192" s="577"/>
      <c r="G192" s="577"/>
      <c r="H192" s="577"/>
      <c r="I192" s="577"/>
      <c r="J192" s="577"/>
      <c r="K192" s="578"/>
      <c r="L192" s="1"/>
      <c r="M192" s="157"/>
      <c r="N192" s="157"/>
      <c r="O192" s="157"/>
      <c r="P192" s="157"/>
      <c r="Q192" s="157"/>
      <c r="R192" s="157"/>
      <c r="S192" s="157"/>
      <c r="T192" s="157"/>
      <c r="U192" s="157"/>
      <c r="V192" s="157"/>
      <c r="W192" s="157"/>
      <c r="X192" s="157"/>
      <c r="Y192" s="157"/>
      <c r="Z192" s="157"/>
      <c r="AA192" s="157"/>
      <c r="AB192" s="157"/>
      <c r="AC192" s="157"/>
      <c r="AD192" s="157"/>
      <c r="AE192" s="1"/>
      <c r="AF192" s="1"/>
      <c r="AG192" s="1"/>
      <c r="AH192" s="1"/>
      <c r="AI192" s="1"/>
      <c r="AJ192" s="1"/>
      <c r="AK192" s="1"/>
      <c r="AL192" s="1"/>
      <c r="AM192" s="1"/>
      <c r="AN192" s="1"/>
      <c r="AO192" s="1"/>
      <c r="AP192" s="1"/>
      <c r="AQ192" s="1"/>
      <c r="AR192" s="1"/>
      <c r="AS192" s="1"/>
      <c r="AT192" s="1"/>
      <c r="AU192" s="1"/>
      <c r="AV192" s="1"/>
      <c r="AW192" s="1"/>
      <c r="AX192" s="1"/>
      <c r="AY192" s="1"/>
      <c r="AZ192" s="4"/>
    </row>
    <row r="193" spans="2:52" x14ac:dyDescent="0.15">
      <c r="B193" s="2"/>
      <c r="C193" s="161"/>
      <c r="D193" s="161"/>
      <c r="E193" s="577"/>
      <c r="F193" s="577"/>
      <c r="G193" s="577"/>
      <c r="H193" s="577"/>
      <c r="I193" s="577"/>
      <c r="J193" s="577"/>
      <c r="K193" s="578"/>
      <c r="L193" s="1"/>
      <c r="M193" s="1" t="s">
        <v>406</v>
      </c>
      <c r="N193" s="1"/>
      <c r="O193" s="1"/>
      <c r="P193" s="1"/>
      <c r="Q193" s="506" t="s">
        <v>169</v>
      </c>
      <c r="R193" s="506"/>
      <c r="S193" s="493" t="s">
        <v>63</v>
      </c>
      <c r="T193" s="493"/>
      <c r="U193" s="493"/>
      <c r="V193" s="493"/>
      <c r="W193" s="493"/>
      <c r="X193" s="506" t="s">
        <v>169</v>
      </c>
      <c r="Y193" s="506"/>
      <c r="Z193" s="493" t="s">
        <v>64</v>
      </c>
      <c r="AA193" s="493"/>
      <c r="AB193" s="493"/>
      <c r="AC193" s="493"/>
      <c r="AD193" s="493"/>
      <c r="AE193" s="506" t="s">
        <v>169</v>
      </c>
      <c r="AF193" s="506"/>
      <c r="AG193" s="493" t="s">
        <v>65</v>
      </c>
      <c r="AH193" s="493"/>
      <c r="AI193" s="493"/>
      <c r="AJ193" s="493"/>
      <c r="AK193" s="493"/>
      <c r="AL193" s="506" t="s">
        <v>169</v>
      </c>
      <c r="AM193" s="506"/>
      <c r="AN193" s="493" t="s">
        <v>66</v>
      </c>
      <c r="AO193" s="493"/>
      <c r="AP193" s="493"/>
      <c r="AQ193" s="493"/>
      <c r="AR193" s="493"/>
      <c r="AS193" s="506" t="s">
        <v>169</v>
      </c>
      <c r="AT193" s="506"/>
      <c r="AU193" s="493" t="s">
        <v>67</v>
      </c>
      <c r="AV193" s="493"/>
      <c r="AW193" s="493"/>
      <c r="AX193" s="493"/>
      <c r="AY193" s="493"/>
      <c r="AZ193" s="4"/>
    </row>
    <row r="194" spans="2:52" x14ac:dyDescent="0.15">
      <c r="B194" s="2"/>
      <c r="C194" s="506" t="s">
        <v>169</v>
      </c>
      <c r="D194" s="506"/>
      <c r="E194" s="577"/>
      <c r="F194" s="577"/>
      <c r="G194" s="577"/>
      <c r="H194" s="577"/>
      <c r="I194" s="577"/>
      <c r="J194" s="577"/>
      <c r="K194" s="578"/>
      <c r="L194" s="1"/>
      <c r="M194" s="1" t="s">
        <v>407</v>
      </c>
      <c r="N194" s="1"/>
      <c r="O194" s="1"/>
      <c r="P194" s="1"/>
      <c r="Q194" s="506"/>
      <c r="R194" s="506"/>
      <c r="S194" s="493"/>
      <c r="T194" s="493"/>
      <c r="U194" s="493"/>
      <c r="V194" s="493"/>
      <c r="W194" s="493"/>
      <c r="X194" s="506"/>
      <c r="Y194" s="506"/>
      <c r="Z194" s="493"/>
      <c r="AA194" s="493"/>
      <c r="AB194" s="493"/>
      <c r="AC194" s="493"/>
      <c r="AD194" s="493"/>
      <c r="AE194" s="506"/>
      <c r="AF194" s="506"/>
      <c r="AG194" s="493"/>
      <c r="AH194" s="493"/>
      <c r="AI194" s="493"/>
      <c r="AJ194" s="493"/>
      <c r="AK194" s="493"/>
      <c r="AL194" s="506"/>
      <c r="AM194" s="506"/>
      <c r="AN194" s="493"/>
      <c r="AO194" s="493"/>
      <c r="AP194" s="493"/>
      <c r="AQ194" s="493"/>
      <c r="AR194" s="493"/>
      <c r="AS194" s="506"/>
      <c r="AT194" s="506"/>
      <c r="AU194" s="493"/>
      <c r="AV194" s="493"/>
      <c r="AW194" s="493"/>
      <c r="AX194" s="493"/>
      <c r="AY194" s="493"/>
      <c r="AZ194" s="4"/>
    </row>
    <row r="195" spans="2:52" ht="3.75" customHeight="1" x14ac:dyDescent="0.15">
      <c r="B195" s="2"/>
      <c r="C195" s="506"/>
      <c r="D195" s="506"/>
      <c r="E195" s="577"/>
      <c r="F195" s="577"/>
      <c r="G195" s="577"/>
      <c r="H195" s="577"/>
      <c r="I195" s="577"/>
      <c r="J195" s="577"/>
      <c r="K195" s="578"/>
      <c r="L195" s="1"/>
      <c r="M195" s="1"/>
      <c r="N195" s="1"/>
      <c r="O195" s="1"/>
      <c r="P195" s="157"/>
      <c r="Q195" s="157"/>
      <c r="R195" s="155"/>
      <c r="S195" s="155"/>
      <c r="T195" s="155"/>
      <c r="U195" s="155"/>
      <c r="V195" s="155"/>
      <c r="W195" s="157"/>
      <c r="X195" s="157"/>
      <c r="Y195" s="155"/>
      <c r="Z195" s="155"/>
      <c r="AA195" s="155"/>
      <c r="AB195" s="155"/>
      <c r="AC195" s="155"/>
      <c r="AD195" s="6"/>
      <c r="AE195" s="157"/>
      <c r="AF195" s="157"/>
      <c r="AG195" s="155"/>
      <c r="AH195" s="155"/>
      <c r="AI195" s="155"/>
      <c r="AJ195" s="155"/>
      <c r="AK195" s="155"/>
      <c r="AL195" s="157"/>
      <c r="AM195" s="157"/>
      <c r="AN195" s="155"/>
      <c r="AO195" s="155"/>
      <c r="AP195" s="155"/>
      <c r="AQ195" s="155"/>
      <c r="AR195" s="155"/>
      <c r="AS195" s="157"/>
      <c r="AT195" s="157"/>
      <c r="AU195" s="155"/>
      <c r="AV195" s="155"/>
      <c r="AW195" s="155"/>
      <c r="AX195" s="155"/>
      <c r="AY195" s="155"/>
      <c r="AZ195" s="4"/>
    </row>
    <row r="196" spans="2:52" ht="13.5" customHeight="1" x14ac:dyDescent="0.15">
      <c r="B196" s="2"/>
      <c r="C196" s="506"/>
      <c r="D196" s="506"/>
      <c r="E196" s="577"/>
      <c r="F196" s="577"/>
      <c r="G196" s="577"/>
      <c r="H196" s="577"/>
      <c r="I196" s="577"/>
      <c r="J196" s="577"/>
      <c r="K196" s="578"/>
      <c r="L196" s="24"/>
      <c r="M196" s="581" t="s">
        <v>408</v>
      </c>
      <c r="N196" s="581"/>
      <c r="O196" s="581"/>
      <c r="P196" s="581"/>
      <c r="Q196" s="581"/>
      <c r="R196" s="581"/>
      <c r="S196" s="355"/>
      <c r="T196" s="355"/>
      <c r="U196" s="355"/>
      <c r="V196" s="355"/>
      <c r="W196" s="355"/>
      <c r="X196" s="355"/>
      <c r="Y196" s="355"/>
      <c r="Z196" s="355"/>
      <c r="AA196" s="355"/>
      <c r="AB196" s="355"/>
      <c r="AC196" s="355"/>
      <c r="AD196" s="355"/>
      <c r="AE196" s="355"/>
      <c r="AF196" s="355"/>
      <c r="AG196" s="355"/>
      <c r="AH196" s="23"/>
      <c r="AI196" s="559" t="str">
        <f>IF(S196="使用する(Activeサーバーを指定する)","→Activeにするサーバー","")</f>
        <v/>
      </c>
      <c r="AJ196" s="559"/>
      <c r="AK196" s="559"/>
      <c r="AL196" s="559"/>
      <c r="AM196" s="559"/>
      <c r="AN196" s="554"/>
      <c r="AO196" s="554"/>
      <c r="AP196" s="554"/>
      <c r="AQ196" s="554"/>
      <c r="AR196" s="554"/>
      <c r="AS196" s="554"/>
      <c r="AT196" s="554"/>
      <c r="AU196" s="554"/>
      <c r="AV196" s="554"/>
      <c r="AW196" s="554"/>
      <c r="AX196" s="554"/>
      <c r="AY196" s="554"/>
      <c r="AZ196" s="4"/>
    </row>
    <row r="197" spans="2:52" ht="13.5" customHeight="1" x14ac:dyDescent="0.15">
      <c r="B197" s="2"/>
      <c r="C197" s="161"/>
      <c r="D197" s="161"/>
      <c r="E197" s="577"/>
      <c r="F197" s="577"/>
      <c r="G197" s="577"/>
      <c r="H197" s="577"/>
      <c r="I197" s="577"/>
      <c r="J197" s="577"/>
      <c r="K197" s="578"/>
      <c r="L197" s="21"/>
      <c r="M197" s="582"/>
      <c r="N197" s="582"/>
      <c r="O197" s="582"/>
      <c r="P197" s="582"/>
      <c r="Q197" s="582"/>
      <c r="R197" s="582"/>
      <c r="S197" s="356"/>
      <c r="T197" s="356"/>
      <c r="U197" s="356"/>
      <c r="V197" s="356"/>
      <c r="W197" s="356"/>
      <c r="X197" s="356"/>
      <c r="Y197" s="356"/>
      <c r="Z197" s="356"/>
      <c r="AA197" s="356"/>
      <c r="AB197" s="356"/>
      <c r="AC197" s="356"/>
      <c r="AD197" s="356"/>
      <c r="AE197" s="356"/>
      <c r="AF197" s="356"/>
      <c r="AG197" s="356"/>
      <c r="AH197" s="22"/>
      <c r="AI197" s="565"/>
      <c r="AJ197" s="565"/>
      <c r="AK197" s="565"/>
      <c r="AL197" s="565"/>
      <c r="AM197" s="565"/>
      <c r="AN197" s="555"/>
      <c r="AO197" s="555"/>
      <c r="AP197" s="555"/>
      <c r="AQ197" s="555"/>
      <c r="AR197" s="555"/>
      <c r="AS197" s="555"/>
      <c r="AT197" s="555"/>
      <c r="AU197" s="555"/>
      <c r="AV197" s="555"/>
      <c r="AW197" s="555"/>
      <c r="AX197" s="555"/>
      <c r="AY197" s="555"/>
      <c r="AZ197" s="4"/>
    </row>
    <row r="198" spans="2:52" ht="13.5" customHeight="1" x14ac:dyDescent="0.15">
      <c r="B198" s="2"/>
      <c r="C198" s="161"/>
      <c r="D198" s="161"/>
      <c r="E198" s="577"/>
      <c r="F198" s="577"/>
      <c r="G198" s="577"/>
      <c r="H198" s="577"/>
      <c r="I198" s="577"/>
      <c r="J198" s="577"/>
      <c r="K198" s="578"/>
      <c r="L198" s="24"/>
      <c r="M198" s="559" t="s">
        <v>409</v>
      </c>
      <c r="N198" s="346"/>
      <c r="O198" s="346"/>
      <c r="P198" s="346"/>
      <c r="Q198" s="346"/>
      <c r="R198" s="346"/>
      <c r="S198" s="355"/>
      <c r="T198" s="355"/>
      <c r="U198" s="355"/>
      <c r="V198" s="355"/>
      <c r="W198" s="355"/>
      <c r="X198" s="355"/>
      <c r="Y198" s="355"/>
      <c r="Z198" s="355"/>
      <c r="AA198" s="355"/>
      <c r="AB198" s="355"/>
      <c r="AC198" s="23"/>
      <c r="AD198" s="64"/>
      <c r="AE198" s="346" t="s">
        <v>68</v>
      </c>
      <c r="AF198" s="346"/>
      <c r="AG198" s="346"/>
      <c r="AH198" s="346"/>
      <c r="AI198" s="346"/>
      <c r="AJ198" s="346"/>
      <c r="AK198" s="343" t="s">
        <v>628</v>
      </c>
      <c r="AL198" s="603"/>
      <c r="AM198" s="603"/>
      <c r="AN198" s="603"/>
      <c r="AO198" s="556" t="s">
        <v>631</v>
      </c>
      <c r="AP198" s="556"/>
      <c r="AQ198" s="556"/>
      <c r="AR198" s="556"/>
      <c r="AS198" s="556"/>
      <c r="AT198" s="556"/>
      <c r="AU198" s="556"/>
      <c r="AV198" s="556"/>
      <c r="AW198" s="556"/>
      <c r="AX198" s="556"/>
      <c r="AY198" s="556"/>
      <c r="AZ198" s="4"/>
    </row>
    <row r="199" spans="2:52" ht="13.5" customHeight="1" x14ac:dyDescent="0.15">
      <c r="B199" s="2"/>
      <c r="C199" s="162"/>
      <c r="D199" s="162"/>
      <c r="E199" s="579"/>
      <c r="F199" s="579"/>
      <c r="G199" s="579"/>
      <c r="H199" s="579"/>
      <c r="I199" s="579"/>
      <c r="J199" s="579"/>
      <c r="K199" s="580"/>
      <c r="L199" s="2"/>
      <c r="M199" s="489"/>
      <c r="N199" s="489"/>
      <c r="O199" s="489"/>
      <c r="P199" s="489"/>
      <c r="Q199" s="489"/>
      <c r="R199" s="489"/>
      <c r="S199" s="356"/>
      <c r="T199" s="356"/>
      <c r="U199" s="356"/>
      <c r="V199" s="356"/>
      <c r="W199" s="356"/>
      <c r="X199" s="356"/>
      <c r="Y199" s="356"/>
      <c r="Z199" s="356"/>
      <c r="AA199" s="356"/>
      <c r="AB199" s="356"/>
      <c r="AC199" s="1"/>
      <c r="AD199" s="148"/>
      <c r="AE199" s="493"/>
      <c r="AF199" s="493"/>
      <c r="AG199" s="493"/>
      <c r="AH199" s="493"/>
      <c r="AI199" s="493"/>
      <c r="AJ199" s="493"/>
      <c r="AK199" s="345"/>
      <c r="AL199" s="345"/>
      <c r="AM199" s="345"/>
      <c r="AN199" s="345"/>
      <c r="AO199" s="557"/>
      <c r="AP199" s="557"/>
      <c r="AQ199" s="557"/>
      <c r="AR199" s="557"/>
      <c r="AS199" s="557"/>
      <c r="AT199" s="557"/>
      <c r="AU199" s="557"/>
      <c r="AV199" s="557"/>
      <c r="AW199" s="557"/>
      <c r="AX199" s="557"/>
      <c r="AY199" s="557"/>
      <c r="AZ199" s="4"/>
    </row>
    <row r="200" spans="2:52" ht="13.5" customHeight="1" x14ac:dyDescent="0.15">
      <c r="B200" s="2"/>
      <c r="C200" s="506" t="s">
        <v>169</v>
      </c>
      <c r="D200" s="506"/>
      <c r="E200" s="575" t="s">
        <v>415</v>
      </c>
      <c r="F200" s="575"/>
      <c r="G200" s="575"/>
      <c r="H200" s="575"/>
      <c r="I200" s="575"/>
      <c r="J200" s="575"/>
      <c r="K200" s="576"/>
      <c r="L200" s="24"/>
      <c r="M200" s="559" t="s">
        <v>411</v>
      </c>
      <c r="N200" s="559"/>
      <c r="O200" s="559"/>
      <c r="P200" s="559"/>
      <c r="Q200" s="559"/>
      <c r="R200" s="559"/>
      <c r="S200" s="343"/>
      <c r="T200" s="343"/>
      <c r="U200" s="343"/>
      <c r="V200" s="343"/>
      <c r="W200" s="343"/>
      <c r="X200" s="343"/>
      <c r="Y200" s="343"/>
      <c r="Z200" s="343"/>
      <c r="AA200" s="343"/>
      <c r="AB200" s="343"/>
      <c r="AC200" s="23"/>
      <c r="AD200" s="64" t="s">
        <v>406</v>
      </c>
      <c r="AE200" s="60"/>
      <c r="AF200" s="60"/>
      <c r="AG200" s="60"/>
      <c r="AH200" s="343"/>
      <c r="AI200" s="343"/>
      <c r="AJ200" s="343"/>
      <c r="AK200" s="343"/>
      <c r="AL200" s="343"/>
      <c r="AM200" s="343"/>
      <c r="AN200" s="343"/>
      <c r="AO200" s="343"/>
      <c r="AP200" s="343"/>
      <c r="AQ200" s="343"/>
      <c r="AR200" s="343"/>
      <c r="AS200" s="343"/>
      <c r="AT200" s="343"/>
      <c r="AU200" s="343"/>
      <c r="AV200" s="343"/>
      <c r="AW200" s="343"/>
      <c r="AX200" s="343"/>
      <c r="AY200" s="343"/>
      <c r="AZ200" s="4"/>
    </row>
    <row r="201" spans="2:52" ht="13.5" customHeight="1" x14ac:dyDescent="0.15">
      <c r="B201" s="17"/>
      <c r="C201" s="340"/>
      <c r="D201" s="340"/>
      <c r="E201" s="607"/>
      <c r="F201" s="607"/>
      <c r="G201" s="607"/>
      <c r="H201" s="607"/>
      <c r="I201" s="607"/>
      <c r="J201" s="607"/>
      <c r="K201" s="608"/>
      <c r="L201" s="17"/>
      <c r="M201" s="563"/>
      <c r="N201" s="563"/>
      <c r="O201" s="563"/>
      <c r="P201" s="563"/>
      <c r="Q201" s="563"/>
      <c r="R201" s="563"/>
      <c r="S201" s="491"/>
      <c r="T201" s="491"/>
      <c r="U201" s="491"/>
      <c r="V201" s="491"/>
      <c r="W201" s="491"/>
      <c r="X201" s="491"/>
      <c r="Y201" s="491"/>
      <c r="Z201" s="491"/>
      <c r="AA201" s="491"/>
      <c r="AB201" s="491"/>
      <c r="AC201" s="18"/>
      <c r="AD201" s="170" t="s">
        <v>347</v>
      </c>
      <c r="AE201" s="51"/>
      <c r="AF201" s="51"/>
      <c r="AG201" s="51"/>
      <c r="AH201" s="491"/>
      <c r="AI201" s="491"/>
      <c r="AJ201" s="491"/>
      <c r="AK201" s="491"/>
      <c r="AL201" s="491"/>
      <c r="AM201" s="491"/>
      <c r="AN201" s="491"/>
      <c r="AO201" s="491"/>
      <c r="AP201" s="491"/>
      <c r="AQ201" s="491"/>
      <c r="AR201" s="491"/>
      <c r="AS201" s="491"/>
      <c r="AT201" s="491"/>
      <c r="AU201" s="491"/>
      <c r="AV201" s="491"/>
      <c r="AW201" s="491"/>
      <c r="AX201" s="491"/>
      <c r="AY201" s="491"/>
      <c r="AZ201" s="19"/>
    </row>
    <row r="202" spans="2:52" x14ac:dyDescent="0.15">
      <c r="B202" s="14" t="s">
        <v>43</v>
      </c>
      <c r="C202" s="15" t="s">
        <v>25</v>
      </c>
      <c r="D202" s="15"/>
      <c r="E202" s="15"/>
      <c r="F202" s="15"/>
      <c r="G202" s="15"/>
      <c r="H202" s="15"/>
      <c r="I202" s="15"/>
      <c r="J202" s="15"/>
      <c r="K202" s="15"/>
      <c r="L202" s="14"/>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15"/>
      <c r="AY202" s="15"/>
      <c r="AZ202" s="16"/>
    </row>
    <row r="203" spans="2:52" ht="13.5" customHeight="1" x14ac:dyDescent="0.15">
      <c r="B203" s="2"/>
      <c r="C203" s="158"/>
      <c r="D203" s="158"/>
      <c r="E203" s="575" t="s">
        <v>635</v>
      </c>
      <c r="F203" s="575"/>
      <c r="G203" s="575"/>
      <c r="H203" s="575"/>
      <c r="I203" s="575"/>
      <c r="J203" s="575"/>
      <c r="K203" s="576"/>
      <c r="L203" s="24"/>
      <c r="M203" s="60" t="s">
        <v>96</v>
      </c>
      <c r="N203" s="60"/>
      <c r="O203" s="60"/>
      <c r="P203" s="60"/>
      <c r="Q203" s="60"/>
      <c r="R203" s="60"/>
      <c r="S203" s="60"/>
      <c r="T203" s="355"/>
      <c r="U203" s="355"/>
      <c r="V203" s="355"/>
      <c r="W203" s="355"/>
      <c r="X203" s="355"/>
      <c r="Y203" s="355"/>
      <c r="Z203" s="355"/>
      <c r="AA203" s="355"/>
      <c r="AB203" s="355"/>
      <c r="AC203" s="355"/>
      <c r="AD203" s="355"/>
      <c r="AE203" s="355"/>
      <c r="AF203" s="355"/>
      <c r="AG203" s="355"/>
      <c r="AH203" s="355"/>
      <c r="AI203" s="355"/>
      <c r="AJ203" s="355"/>
      <c r="AK203" s="355"/>
      <c r="AL203" s="355"/>
      <c r="AM203" s="355"/>
      <c r="AN203" s="355"/>
      <c r="AO203" s="355"/>
      <c r="AP203" s="60"/>
      <c r="AQ203" s="600" t="s">
        <v>633</v>
      </c>
      <c r="AR203" s="601"/>
      <c r="AS203" s="601"/>
      <c r="AT203" s="601"/>
      <c r="AU203" s="601"/>
      <c r="AV203" s="601"/>
      <c r="AW203" s="601"/>
      <c r="AX203" s="601"/>
      <c r="AY203" s="601"/>
      <c r="AZ203" s="4"/>
    </row>
    <row r="204" spans="2:52" ht="13.5" customHeight="1" x14ac:dyDescent="0.15">
      <c r="B204" s="2"/>
      <c r="C204" s="61"/>
      <c r="D204" s="61"/>
      <c r="E204" s="577"/>
      <c r="F204" s="577"/>
      <c r="G204" s="577"/>
      <c r="H204" s="577"/>
      <c r="I204" s="577"/>
      <c r="J204" s="577"/>
      <c r="K204" s="578"/>
      <c r="L204" s="21"/>
      <c r="M204" s="22"/>
      <c r="N204" s="59"/>
      <c r="O204" s="59"/>
      <c r="P204" s="59"/>
      <c r="Q204" s="59"/>
      <c r="R204" s="59"/>
      <c r="S204" s="59"/>
      <c r="T204" s="356"/>
      <c r="U204" s="356"/>
      <c r="V204" s="356"/>
      <c r="W204" s="356"/>
      <c r="X204" s="356"/>
      <c r="Y204" s="356"/>
      <c r="Z204" s="356"/>
      <c r="AA204" s="356"/>
      <c r="AB204" s="356"/>
      <c r="AC204" s="356"/>
      <c r="AD204" s="356"/>
      <c r="AE204" s="356"/>
      <c r="AF204" s="356"/>
      <c r="AG204" s="356"/>
      <c r="AH204" s="356"/>
      <c r="AI204" s="356"/>
      <c r="AJ204" s="356"/>
      <c r="AK204" s="356"/>
      <c r="AL204" s="356"/>
      <c r="AM204" s="356"/>
      <c r="AN204" s="356"/>
      <c r="AO204" s="356"/>
      <c r="AP204" s="59"/>
      <c r="AQ204" s="602"/>
      <c r="AR204" s="602"/>
      <c r="AS204" s="602"/>
      <c r="AT204" s="602"/>
      <c r="AU204" s="602"/>
      <c r="AV204" s="602"/>
      <c r="AW204" s="602"/>
      <c r="AX204" s="602"/>
      <c r="AY204" s="602"/>
      <c r="AZ204" s="4"/>
    </row>
    <row r="205" spans="2:52" ht="13.5" customHeight="1" x14ac:dyDescent="0.15">
      <c r="B205" s="2"/>
      <c r="C205" s="61"/>
      <c r="D205" s="61"/>
      <c r="E205" s="577"/>
      <c r="F205" s="577"/>
      <c r="G205" s="577"/>
      <c r="H205" s="577"/>
      <c r="I205" s="577"/>
      <c r="J205" s="577"/>
      <c r="K205" s="578"/>
      <c r="L205" s="24"/>
      <c r="M205" s="23" t="s">
        <v>264</v>
      </c>
      <c r="N205" s="23"/>
      <c r="O205" s="23"/>
      <c r="P205" s="23"/>
      <c r="Q205" s="23"/>
      <c r="R205" s="23"/>
      <c r="S205" s="23"/>
      <c r="T205" s="343"/>
      <c r="U205" s="343"/>
      <c r="V205" s="343"/>
      <c r="W205" s="343"/>
      <c r="X205" s="343"/>
      <c r="Y205" s="343"/>
      <c r="Z205" s="343"/>
      <c r="AA205" s="343"/>
      <c r="AB205" s="343"/>
      <c r="AC205" s="343"/>
      <c r="AD205" s="343"/>
      <c r="AE205" s="343"/>
      <c r="AF205" s="343"/>
      <c r="AG205" s="343"/>
      <c r="AH205" s="343"/>
      <c r="AI205" s="23"/>
      <c r="AJ205" s="36"/>
      <c r="AK205" s="23" t="s">
        <v>518</v>
      </c>
      <c r="AL205" s="23"/>
      <c r="AM205" s="23"/>
      <c r="AN205" s="23"/>
      <c r="AO205" s="343"/>
      <c r="AP205" s="343"/>
      <c r="AQ205" s="343"/>
      <c r="AR205" s="343"/>
      <c r="AS205" s="343"/>
      <c r="AT205" s="343"/>
      <c r="AU205" s="343"/>
      <c r="AV205" s="343"/>
      <c r="AW205" s="343"/>
      <c r="AX205" s="343"/>
      <c r="AY205" s="343"/>
      <c r="AZ205" s="4"/>
    </row>
    <row r="206" spans="2:52" ht="13.5" customHeight="1" x14ac:dyDescent="0.15">
      <c r="B206" s="2"/>
      <c r="C206" s="61"/>
      <c r="D206" s="61"/>
      <c r="E206" s="577"/>
      <c r="F206" s="577"/>
      <c r="G206" s="577"/>
      <c r="H206" s="577"/>
      <c r="I206" s="577"/>
      <c r="J206" s="577"/>
      <c r="K206" s="578"/>
      <c r="L206" s="21"/>
      <c r="M206" s="22"/>
      <c r="N206" s="22"/>
      <c r="O206" s="22"/>
      <c r="P206" s="22"/>
      <c r="Q206" s="22"/>
      <c r="R206" s="22"/>
      <c r="S206" s="22"/>
      <c r="T206" s="348"/>
      <c r="U206" s="348"/>
      <c r="V206" s="348"/>
      <c r="W206" s="348"/>
      <c r="X206" s="348"/>
      <c r="Y206" s="348"/>
      <c r="Z206" s="348"/>
      <c r="AA206" s="348"/>
      <c r="AB206" s="348"/>
      <c r="AC206" s="348"/>
      <c r="AD206" s="348"/>
      <c r="AE206" s="348"/>
      <c r="AF206" s="348"/>
      <c r="AG206" s="348"/>
      <c r="AH206" s="348"/>
      <c r="AI206" s="22"/>
      <c r="AJ206" s="35"/>
      <c r="AK206" s="22" t="s">
        <v>519</v>
      </c>
      <c r="AL206" s="22"/>
      <c r="AM206" s="22"/>
      <c r="AN206" s="22"/>
      <c r="AO206" s="348"/>
      <c r="AP206" s="348"/>
      <c r="AQ206" s="348"/>
      <c r="AR206" s="348"/>
      <c r="AS206" s="348"/>
      <c r="AT206" s="348"/>
      <c r="AU206" s="348"/>
      <c r="AV206" s="348"/>
      <c r="AW206" s="348"/>
      <c r="AX206" s="348"/>
      <c r="AY206" s="348"/>
      <c r="AZ206" s="4"/>
    </row>
    <row r="207" spans="2:52" ht="13.5" customHeight="1" x14ac:dyDescent="0.15">
      <c r="B207" s="2"/>
      <c r="C207" s="61"/>
      <c r="D207" s="61"/>
      <c r="E207" s="577"/>
      <c r="F207" s="577"/>
      <c r="G207" s="577"/>
      <c r="H207" s="577"/>
      <c r="I207" s="577"/>
      <c r="J207" s="577"/>
      <c r="K207" s="578"/>
      <c r="L207" s="24"/>
      <c r="M207" s="567" t="s">
        <v>265</v>
      </c>
      <c r="N207" s="567"/>
      <c r="O207" s="567"/>
      <c r="P207" s="567"/>
      <c r="Q207" s="567"/>
      <c r="R207" s="567"/>
      <c r="S207" s="62"/>
      <c r="T207" s="23" t="s">
        <v>69</v>
      </c>
      <c r="U207" s="23"/>
      <c r="V207" s="23"/>
      <c r="W207" s="23"/>
      <c r="X207" s="23"/>
      <c r="Y207" s="23"/>
      <c r="Z207" s="23"/>
      <c r="AA207" s="23"/>
      <c r="AB207" s="23"/>
      <c r="AC207" s="23"/>
      <c r="AD207" s="23" t="s">
        <v>70</v>
      </c>
      <c r="AE207" s="23"/>
      <c r="AF207" s="23"/>
      <c r="AG207" s="23"/>
      <c r="AH207" s="23"/>
      <c r="AI207" s="23"/>
      <c r="AJ207" s="23"/>
      <c r="AK207" s="23"/>
      <c r="AL207" s="23"/>
      <c r="AM207" s="23"/>
      <c r="AN207" s="23"/>
      <c r="AO207" s="23"/>
      <c r="AP207" s="23"/>
      <c r="AQ207" s="23"/>
      <c r="AR207" s="23"/>
      <c r="AS207" s="23"/>
      <c r="AT207" s="23"/>
      <c r="AU207" s="23"/>
      <c r="AV207" s="23"/>
      <c r="AW207" s="23"/>
      <c r="AX207" s="23"/>
      <c r="AY207" s="23"/>
      <c r="AZ207" s="4"/>
    </row>
    <row r="208" spans="2:52" ht="13.5" customHeight="1" x14ac:dyDescent="0.15">
      <c r="B208" s="2"/>
      <c r="C208" s="506" t="str">
        <f>IF(V46="オプションを新規に申し込む/利用中のメニュー・容量を変更する","■","□")</f>
        <v>□</v>
      </c>
      <c r="D208" s="506"/>
      <c r="E208" s="577"/>
      <c r="F208" s="577"/>
      <c r="G208" s="577"/>
      <c r="H208" s="577"/>
      <c r="I208" s="577"/>
      <c r="J208" s="577"/>
      <c r="K208" s="578"/>
      <c r="L208" s="2"/>
      <c r="M208" s="568"/>
      <c r="N208" s="568"/>
      <c r="O208" s="568"/>
      <c r="P208" s="568"/>
      <c r="Q208" s="568"/>
      <c r="R208" s="568"/>
      <c r="S208" s="63"/>
      <c r="T208" s="324">
        <v>1</v>
      </c>
      <c r="U208" s="23"/>
      <c r="V208" s="343"/>
      <c r="W208" s="343"/>
      <c r="X208" s="343"/>
      <c r="Y208" s="343"/>
      <c r="Z208" s="343"/>
      <c r="AA208" s="343"/>
      <c r="AB208" s="343"/>
      <c r="AC208" s="23"/>
      <c r="AD208" s="343"/>
      <c r="AE208" s="343"/>
      <c r="AF208" s="343"/>
      <c r="AG208" s="343"/>
      <c r="AH208" s="343"/>
      <c r="AI208" s="343"/>
      <c r="AJ208" s="343"/>
      <c r="AK208" s="343"/>
      <c r="AL208" s="343"/>
      <c r="AM208" s="343"/>
      <c r="AN208" s="343"/>
      <c r="AO208" s="343"/>
      <c r="AP208" s="343"/>
      <c r="AQ208" s="343"/>
      <c r="AR208" s="343"/>
      <c r="AS208" s="343"/>
      <c r="AT208" s="343"/>
      <c r="AU208" s="343"/>
      <c r="AV208" s="343"/>
      <c r="AW208" s="343"/>
      <c r="AX208" s="343"/>
      <c r="AY208" s="343"/>
      <c r="AZ208" s="4"/>
    </row>
    <row r="209" spans="2:52" ht="13.5" customHeight="1" x14ac:dyDescent="0.15">
      <c r="B209" s="2"/>
      <c r="C209" s="61"/>
      <c r="D209" s="61"/>
      <c r="E209" s="577"/>
      <c r="F209" s="577"/>
      <c r="G209" s="577"/>
      <c r="H209" s="577"/>
      <c r="I209" s="577"/>
      <c r="J209" s="577"/>
      <c r="K209" s="578"/>
      <c r="L209" s="2"/>
      <c r="M209" s="568"/>
      <c r="N209" s="568"/>
      <c r="O209" s="568"/>
      <c r="P209" s="568"/>
      <c r="Q209" s="568"/>
      <c r="R209" s="568"/>
      <c r="S209" s="63"/>
      <c r="T209" s="336"/>
      <c r="U209" s="22"/>
      <c r="V209" s="348"/>
      <c r="W209" s="348"/>
      <c r="X209" s="348"/>
      <c r="Y209" s="348"/>
      <c r="Z209" s="348"/>
      <c r="AA209" s="348"/>
      <c r="AB209" s="348"/>
      <c r="AC209" s="22"/>
      <c r="AD209" s="348"/>
      <c r="AE209" s="348"/>
      <c r="AF209" s="348"/>
      <c r="AG209" s="348"/>
      <c r="AH209" s="348"/>
      <c r="AI209" s="348"/>
      <c r="AJ209" s="348"/>
      <c r="AK209" s="348"/>
      <c r="AL209" s="348"/>
      <c r="AM209" s="348"/>
      <c r="AN209" s="348"/>
      <c r="AO209" s="348"/>
      <c r="AP209" s="348"/>
      <c r="AQ209" s="348"/>
      <c r="AR209" s="348"/>
      <c r="AS209" s="348"/>
      <c r="AT209" s="348"/>
      <c r="AU209" s="348"/>
      <c r="AV209" s="348"/>
      <c r="AW209" s="348"/>
      <c r="AX209" s="348"/>
      <c r="AY209" s="348"/>
      <c r="AZ209" s="4"/>
    </row>
    <row r="210" spans="2:52" ht="13.5" customHeight="1" x14ac:dyDescent="0.15">
      <c r="B210" s="2"/>
      <c r="C210" s="61"/>
      <c r="D210" s="61"/>
      <c r="E210" s="577"/>
      <c r="F210" s="577"/>
      <c r="G210" s="577"/>
      <c r="H210" s="577"/>
      <c r="I210" s="577"/>
      <c r="J210" s="577"/>
      <c r="K210" s="578"/>
      <c r="L210" s="2"/>
      <c r="M210" s="568"/>
      <c r="N210" s="568"/>
      <c r="O210" s="568"/>
      <c r="P210" s="568"/>
      <c r="Q210" s="568"/>
      <c r="R210" s="568"/>
      <c r="S210" s="63"/>
      <c r="T210" s="324">
        <v>2</v>
      </c>
      <c r="U210" s="1"/>
      <c r="V210" s="343"/>
      <c r="W210" s="343"/>
      <c r="X210" s="343"/>
      <c r="Y210" s="343"/>
      <c r="Z210" s="343"/>
      <c r="AA210" s="343"/>
      <c r="AB210" s="343"/>
      <c r="AC210" s="1"/>
      <c r="AD210" s="343"/>
      <c r="AE210" s="343"/>
      <c r="AF210" s="343"/>
      <c r="AG210" s="343"/>
      <c r="AH210" s="343"/>
      <c r="AI210" s="343"/>
      <c r="AJ210" s="343"/>
      <c r="AK210" s="343"/>
      <c r="AL210" s="343"/>
      <c r="AM210" s="343"/>
      <c r="AN210" s="343"/>
      <c r="AO210" s="343"/>
      <c r="AP210" s="343"/>
      <c r="AQ210" s="343"/>
      <c r="AR210" s="343"/>
      <c r="AS210" s="343"/>
      <c r="AT210" s="343"/>
      <c r="AU210" s="343"/>
      <c r="AV210" s="343"/>
      <c r="AW210" s="343"/>
      <c r="AX210" s="343"/>
      <c r="AY210" s="343"/>
      <c r="AZ210" s="4"/>
    </row>
    <row r="211" spans="2:52" ht="13.5" customHeight="1" x14ac:dyDescent="0.15">
      <c r="B211" s="2"/>
      <c r="C211" s="61"/>
      <c r="D211" s="61"/>
      <c r="E211" s="577"/>
      <c r="F211" s="577"/>
      <c r="G211" s="577"/>
      <c r="H211" s="577"/>
      <c r="I211" s="577"/>
      <c r="J211" s="577"/>
      <c r="K211" s="578"/>
      <c r="L211" s="2"/>
      <c r="M211" s="568"/>
      <c r="N211" s="568"/>
      <c r="O211" s="568"/>
      <c r="P211" s="568"/>
      <c r="Q211" s="568"/>
      <c r="R211" s="568"/>
      <c r="S211" s="63"/>
      <c r="T211" s="336"/>
      <c r="U211" s="1"/>
      <c r="V211" s="348"/>
      <c r="W211" s="348"/>
      <c r="X211" s="348"/>
      <c r="Y211" s="348"/>
      <c r="Z211" s="348"/>
      <c r="AA211" s="348"/>
      <c r="AB211" s="348"/>
      <c r="AC211" s="1"/>
      <c r="AD211" s="348"/>
      <c r="AE211" s="348"/>
      <c r="AF211" s="348"/>
      <c r="AG211" s="348"/>
      <c r="AH211" s="348"/>
      <c r="AI211" s="348"/>
      <c r="AJ211" s="348"/>
      <c r="AK211" s="348"/>
      <c r="AL211" s="348"/>
      <c r="AM211" s="348"/>
      <c r="AN211" s="348"/>
      <c r="AO211" s="348"/>
      <c r="AP211" s="348"/>
      <c r="AQ211" s="348"/>
      <c r="AR211" s="348"/>
      <c r="AS211" s="348"/>
      <c r="AT211" s="348"/>
      <c r="AU211" s="348"/>
      <c r="AV211" s="348"/>
      <c r="AW211" s="348"/>
      <c r="AX211" s="348"/>
      <c r="AY211" s="348"/>
      <c r="AZ211" s="4"/>
    </row>
    <row r="212" spans="2:52" ht="13.5" customHeight="1" x14ac:dyDescent="0.15">
      <c r="B212" s="2"/>
      <c r="C212" s="61"/>
      <c r="D212" s="61"/>
      <c r="E212" s="577"/>
      <c r="F212" s="577"/>
      <c r="G212" s="577"/>
      <c r="H212" s="577"/>
      <c r="I212" s="577"/>
      <c r="J212" s="577"/>
      <c r="K212" s="578"/>
      <c r="L212" s="2"/>
      <c r="M212" s="568"/>
      <c r="N212" s="568"/>
      <c r="O212" s="568"/>
      <c r="P212" s="568"/>
      <c r="Q212" s="568"/>
      <c r="R212" s="568"/>
      <c r="S212" s="63"/>
      <c r="T212" s="324">
        <v>3</v>
      </c>
      <c r="U212" s="23"/>
      <c r="V212" s="343"/>
      <c r="W212" s="343"/>
      <c r="X212" s="343"/>
      <c r="Y212" s="343"/>
      <c r="Z212" s="343"/>
      <c r="AA212" s="343"/>
      <c r="AB212" s="343"/>
      <c r="AC212" s="23"/>
      <c r="AD212" s="343"/>
      <c r="AE212" s="343"/>
      <c r="AF212" s="343"/>
      <c r="AG212" s="343"/>
      <c r="AH212" s="343"/>
      <c r="AI212" s="343"/>
      <c r="AJ212" s="343"/>
      <c r="AK212" s="343"/>
      <c r="AL212" s="343"/>
      <c r="AM212" s="343"/>
      <c r="AN212" s="343"/>
      <c r="AO212" s="343"/>
      <c r="AP212" s="343"/>
      <c r="AQ212" s="343"/>
      <c r="AR212" s="343"/>
      <c r="AS212" s="343"/>
      <c r="AT212" s="343"/>
      <c r="AU212" s="343"/>
      <c r="AV212" s="343"/>
      <c r="AW212" s="343"/>
      <c r="AX212" s="343"/>
      <c r="AY212" s="343"/>
      <c r="AZ212" s="4"/>
    </row>
    <row r="213" spans="2:52" ht="13.5" customHeight="1" x14ac:dyDescent="0.15">
      <c r="B213" s="2"/>
      <c r="C213" s="61"/>
      <c r="D213" s="61"/>
      <c r="E213" s="579"/>
      <c r="F213" s="579"/>
      <c r="G213" s="579"/>
      <c r="H213" s="579"/>
      <c r="I213" s="579"/>
      <c r="J213" s="579"/>
      <c r="K213" s="580"/>
      <c r="L213" s="21"/>
      <c r="M213" s="583"/>
      <c r="N213" s="583"/>
      <c r="O213" s="583"/>
      <c r="P213" s="583"/>
      <c r="Q213" s="583"/>
      <c r="R213" s="583"/>
      <c r="S213" s="196"/>
      <c r="T213" s="336"/>
      <c r="U213" s="22"/>
      <c r="V213" s="348"/>
      <c r="W213" s="348"/>
      <c r="X213" s="348"/>
      <c r="Y213" s="348"/>
      <c r="Z213" s="348"/>
      <c r="AA213" s="348"/>
      <c r="AB213" s="348"/>
      <c r="AC213" s="22"/>
      <c r="AD213" s="348"/>
      <c r="AE213" s="348"/>
      <c r="AF213" s="348"/>
      <c r="AG213" s="348"/>
      <c r="AH213" s="348"/>
      <c r="AI213" s="348"/>
      <c r="AJ213" s="348"/>
      <c r="AK213" s="348"/>
      <c r="AL213" s="348"/>
      <c r="AM213" s="348"/>
      <c r="AN213" s="348"/>
      <c r="AO213" s="348"/>
      <c r="AP213" s="348"/>
      <c r="AQ213" s="348"/>
      <c r="AR213" s="348"/>
      <c r="AS213" s="348"/>
      <c r="AT213" s="348"/>
      <c r="AU213" s="348"/>
      <c r="AV213" s="348"/>
      <c r="AW213" s="348"/>
      <c r="AX213" s="348"/>
      <c r="AY213" s="348"/>
      <c r="AZ213" s="4"/>
    </row>
    <row r="214" spans="2:52" ht="13.5" customHeight="1" x14ac:dyDescent="0.15">
      <c r="B214" s="2"/>
      <c r="C214" s="23"/>
      <c r="D214" s="158"/>
      <c r="E214" s="187"/>
      <c r="F214" s="187"/>
      <c r="G214" s="187"/>
      <c r="H214" s="187"/>
      <c r="I214" s="187"/>
      <c r="J214" s="187"/>
      <c r="K214" s="188"/>
      <c r="L214" s="2"/>
      <c r="M214" s="197"/>
      <c r="N214" s="192"/>
      <c r="O214" s="192"/>
      <c r="P214" s="192"/>
      <c r="Q214" s="192"/>
      <c r="R214" s="192"/>
      <c r="S214" s="63"/>
      <c r="T214" s="598" t="s">
        <v>756</v>
      </c>
      <c r="U214" s="598"/>
      <c r="V214" s="598"/>
      <c r="W214" s="598"/>
      <c r="X214" s="598"/>
      <c r="Y214" s="598"/>
      <c r="Z214" s="598"/>
      <c r="AA214" s="598"/>
      <c r="AB214" s="598"/>
      <c r="AC214" s="598"/>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598"/>
      <c r="AY214" s="598"/>
      <c r="AZ214" s="599"/>
    </row>
    <row r="215" spans="2:52" ht="13.5" customHeight="1" x14ac:dyDescent="0.15">
      <c r="B215" s="2"/>
      <c r="C215" s="595" t="s">
        <v>636</v>
      </c>
      <c r="D215" s="596"/>
      <c r="E215" s="596"/>
      <c r="F215" s="596"/>
      <c r="G215" s="596"/>
      <c r="H215" s="596"/>
      <c r="I215" s="596"/>
      <c r="J215" s="596"/>
      <c r="K215" s="597"/>
      <c r="L215" s="2"/>
      <c r="M215" s="505" t="s">
        <v>634</v>
      </c>
      <c r="N215" s="505"/>
      <c r="O215" s="505"/>
      <c r="P215" s="505"/>
      <c r="Q215" s="505"/>
      <c r="R215" s="505"/>
      <c r="S215" s="505"/>
      <c r="T215" s="598"/>
      <c r="U215" s="598"/>
      <c r="V215" s="598"/>
      <c r="W215" s="598"/>
      <c r="X215" s="598"/>
      <c r="Y215" s="598"/>
      <c r="Z215" s="598"/>
      <c r="AA215" s="598"/>
      <c r="AB215" s="598"/>
      <c r="AC215" s="598"/>
      <c r="AD215" s="598"/>
      <c r="AE215" s="598"/>
      <c r="AF215" s="598"/>
      <c r="AG215" s="598"/>
      <c r="AH215" s="598"/>
      <c r="AI215" s="598"/>
      <c r="AJ215" s="598"/>
      <c r="AK215" s="598"/>
      <c r="AL215" s="598"/>
      <c r="AM215" s="598"/>
      <c r="AN215" s="598"/>
      <c r="AO215" s="598"/>
      <c r="AP215" s="598"/>
      <c r="AQ215" s="598"/>
      <c r="AR215" s="598"/>
      <c r="AS215" s="598"/>
      <c r="AT215" s="598"/>
      <c r="AU215" s="598"/>
      <c r="AV215" s="598"/>
      <c r="AW215" s="598"/>
      <c r="AX215" s="598"/>
      <c r="AY215" s="598"/>
      <c r="AZ215" s="599"/>
    </row>
    <row r="216" spans="2:52" ht="13.5" customHeight="1" x14ac:dyDescent="0.15">
      <c r="B216" s="2"/>
      <c r="C216" s="595"/>
      <c r="D216" s="596"/>
      <c r="E216" s="596"/>
      <c r="F216" s="596"/>
      <c r="G216" s="596"/>
      <c r="H216" s="596"/>
      <c r="I216" s="596"/>
      <c r="J216" s="596"/>
      <c r="K216" s="597"/>
      <c r="L216" s="2"/>
      <c r="M216" s="505"/>
      <c r="N216" s="505"/>
      <c r="O216" s="505"/>
      <c r="P216" s="505"/>
      <c r="Q216" s="505"/>
      <c r="R216" s="505"/>
      <c r="S216" s="505"/>
      <c r="T216" s="598"/>
      <c r="U216" s="598"/>
      <c r="V216" s="598"/>
      <c r="W216" s="598"/>
      <c r="X216" s="598"/>
      <c r="Y216" s="598"/>
      <c r="Z216" s="598"/>
      <c r="AA216" s="598"/>
      <c r="AB216" s="598"/>
      <c r="AC216" s="598"/>
      <c r="AD216" s="598"/>
      <c r="AE216" s="598"/>
      <c r="AF216" s="598"/>
      <c r="AG216" s="598"/>
      <c r="AH216" s="598"/>
      <c r="AI216" s="598"/>
      <c r="AJ216" s="598"/>
      <c r="AK216" s="598"/>
      <c r="AL216" s="598"/>
      <c r="AM216" s="598"/>
      <c r="AN216" s="598"/>
      <c r="AO216" s="598"/>
      <c r="AP216" s="598"/>
      <c r="AQ216" s="598"/>
      <c r="AR216" s="598"/>
      <c r="AS216" s="598"/>
      <c r="AT216" s="598"/>
      <c r="AU216" s="598"/>
      <c r="AV216" s="598"/>
      <c r="AW216" s="598"/>
      <c r="AX216" s="598"/>
      <c r="AY216" s="598"/>
      <c r="AZ216" s="599"/>
    </row>
    <row r="217" spans="2:52" ht="13.5" customHeight="1" x14ac:dyDescent="0.15">
      <c r="B217" s="2"/>
      <c r="C217" s="595"/>
      <c r="D217" s="596"/>
      <c r="E217" s="596"/>
      <c r="F217" s="596"/>
      <c r="G217" s="596"/>
      <c r="H217" s="596"/>
      <c r="I217" s="596"/>
      <c r="J217" s="596"/>
      <c r="K217" s="597"/>
      <c r="L217" s="2"/>
      <c r="M217" s="505"/>
      <c r="N217" s="505"/>
      <c r="O217" s="505"/>
      <c r="P217" s="505"/>
      <c r="Q217" s="505"/>
      <c r="R217" s="505"/>
      <c r="S217" s="505"/>
      <c r="T217" s="598"/>
      <c r="U217" s="598"/>
      <c r="V217" s="598"/>
      <c r="W217" s="598"/>
      <c r="X217" s="598"/>
      <c r="Y217" s="598"/>
      <c r="Z217" s="598"/>
      <c r="AA217" s="598"/>
      <c r="AB217" s="598"/>
      <c r="AC217" s="598"/>
      <c r="AD217" s="598"/>
      <c r="AE217" s="598"/>
      <c r="AF217" s="598"/>
      <c r="AG217" s="598"/>
      <c r="AH217" s="598"/>
      <c r="AI217" s="598"/>
      <c r="AJ217" s="598"/>
      <c r="AK217" s="598"/>
      <c r="AL217" s="598"/>
      <c r="AM217" s="598"/>
      <c r="AN217" s="598"/>
      <c r="AO217" s="598"/>
      <c r="AP217" s="598"/>
      <c r="AQ217" s="598"/>
      <c r="AR217" s="598"/>
      <c r="AS217" s="598"/>
      <c r="AT217" s="598"/>
      <c r="AU217" s="598"/>
      <c r="AV217" s="598"/>
      <c r="AW217" s="598"/>
      <c r="AX217" s="598"/>
      <c r="AY217" s="598"/>
      <c r="AZ217" s="599"/>
    </row>
    <row r="218" spans="2:52" ht="13.5" customHeight="1" x14ac:dyDescent="0.15">
      <c r="B218" s="2"/>
      <c r="C218" s="596"/>
      <c r="D218" s="596"/>
      <c r="E218" s="596"/>
      <c r="F218" s="596"/>
      <c r="G218" s="596"/>
      <c r="H218" s="596"/>
      <c r="I218" s="596"/>
      <c r="J218" s="596"/>
      <c r="K218" s="597"/>
      <c r="L218" s="2"/>
      <c r="M218" s="505"/>
      <c r="N218" s="505"/>
      <c r="O218" s="505"/>
      <c r="P218" s="505"/>
      <c r="Q218" s="505"/>
      <c r="R218" s="505"/>
      <c r="S218" s="505"/>
      <c r="T218" s="598"/>
      <c r="U218" s="598"/>
      <c r="V218" s="598"/>
      <c r="W218" s="598"/>
      <c r="X218" s="598"/>
      <c r="Y218" s="598"/>
      <c r="Z218" s="598"/>
      <c r="AA218" s="598"/>
      <c r="AB218" s="598"/>
      <c r="AC218" s="598"/>
      <c r="AD218" s="598"/>
      <c r="AE218" s="598"/>
      <c r="AF218" s="598"/>
      <c r="AG218" s="598"/>
      <c r="AH218" s="598"/>
      <c r="AI218" s="598"/>
      <c r="AJ218" s="598"/>
      <c r="AK218" s="598"/>
      <c r="AL218" s="598"/>
      <c r="AM218" s="598"/>
      <c r="AN218" s="598"/>
      <c r="AO218" s="598"/>
      <c r="AP218" s="598"/>
      <c r="AQ218" s="598"/>
      <c r="AR218" s="598"/>
      <c r="AS218" s="598"/>
      <c r="AT218" s="598"/>
      <c r="AU218" s="598"/>
      <c r="AV218" s="598"/>
      <c r="AW218" s="598"/>
      <c r="AX218" s="598"/>
      <c r="AY218" s="598"/>
      <c r="AZ218" s="599"/>
    </row>
    <row r="219" spans="2:52" ht="13.5" customHeight="1" x14ac:dyDescent="0.15">
      <c r="B219" s="2"/>
      <c r="C219" s="596"/>
      <c r="D219" s="596"/>
      <c r="E219" s="596"/>
      <c r="F219" s="596"/>
      <c r="G219" s="596"/>
      <c r="H219" s="596"/>
      <c r="I219" s="596"/>
      <c r="J219" s="596"/>
      <c r="K219" s="597"/>
      <c r="L219" s="2"/>
      <c r="M219" s="505"/>
      <c r="N219" s="505"/>
      <c r="O219" s="505"/>
      <c r="P219" s="505"/>
      <c r="Q219" s="505"/>
      <c r="R219" s="505"/>
      <c r="S219" s="505"/>
      <c r="T219" s="598"/>
      <c r="U219" s="598"/>
      <c r="V219" s="598"/>
      <c r="W219" s="598"/>
      <c r="X219" s="598"/>
      <c r="Y219" s="598"/>
      <c r="Z219" s="598"/>
      <c r="AA219" s="598"/>
      <c r="AB219" s="598"/>
      <c r="AC219" s="598"/>
      <c r="AD219" s="598"/>
      <c r="AE219" s="598"/>
      <c r="AF219" s="598"/>
      <c r="AG219" s="598"/>
      <c r="AH219" s="598"/>
      <c r="AI219" s="598"/>
      <c r="AJ219" s="598"/>
      <c r="AK219" s="598"/>
      <c r="AL219" s="598"/>
      <c r="AM219" s="598"/>
      <c r="AN219" s="598"/>
      <c r="AO219" s="598"/>
      <c r="AP219" s="598"/>
      <c r="AQ219" s="598"/>
      <c r="AR219" s="598"/>
      <c r="AS219" s="598"/>
      <c r="AT219" s="598"/>
      <c r="AU219" s="598"/>
      <c r="AV219" s="598"/>
      <c r="AW219" s="598"/>
      <c r="AX219" s="598"/>
      <c r="AY219" s="598"/>
      <c r="AZ219" s="599"/>
    </row>
    <row r="220" spans="2:52" ht="13.5" customHeight="1" x14ac:dyDescent="0.15">
      <c r="B220" s="2"/>
      <c r="C220" s="596"/>
      <c r="D220" s="596"/>
      <c r="E220" s="596"/>
      <c r="F220" s="596"/>
      <c r="G220" s="596"/>
      <c r="H220" s="596"/>
      <c r="I220" s="596"/>
      <c r="J220" s="596"/>
      <c r="K220" s="597"/>
      <c r="L220" s="2"/>
      <c r="M220" s="505"/>
      <c r="N220" s="505"/>
      <c r="O220" s="505"/>
      <c r="P220" s="505"/>
      <c r="Q220" s="505"/>
      <c r="R220" s="505"/>
      <c r="S220" s="505"/>
      <c r="T220" s="598"/>
      <c r="U220" s="598"/>
      <c r="V220" s="598"/>
      <c r="W220" s="598"/>
      <c r="X220" s="598"/>
      <c r="Y220" s="598"/>
      <c r="Z220" s="598"/>
      <c r="AA220" s="598"/>
      <c r="AB220" s="598"/>
      <c r="AC220" s="598"/>
      <c r="AD220" s="598"/>
      <c r="AE220" s="598"/>
      <c r="AF220" s="598"/>
      <c r="AG220" s="598"/>
      <c r="AH220" s="598"/>
      <c r="AI220" s="598"/>
      <c r="AJ220" s="598"/>
      <c r="AK220" s="598"/>
      <c r="AL220" s="598"/>
      <c r="AM220" s="598"/>
      <c r="AN220" s="598"/>
      <c r="AO220" s="598"/>
      <c r="AP220" s="598"/>
      <c r="AQ220" s="598"/>
      <c r="AR220" s="598"/>
      <c r="AS220" s="598"/>
      <c r="AT220" s="598"/>
      <c r="AU220" s="598"/>
      <c r="AV220" s="598"/>
      <c r="AW220" s="598"/>
      <c r="AX220" s="598"/>
      <c r="AY220" s="598"/>
      <c r="AZ220" s="599"/>
    </row>
    <row r="221" spans="2:52" ht="13.5" customHeight="1" x14ac:dyDescent="0.15">
      <c r="B221" s="2"/>
      <c r="C221" s="596"/>
      <c r="D221" s="596"/>
      <c r="E221" s="596"/>
      <c r="F221" s="596"/>
      <c r="G221" s="596"/>
      <c r="H221" s="596"/>
      <c r="I221" s="596"/>
      <c r="J221" s="596"/>
      <c r="K221" s="597"/>
      <c r="L221" s="2"/>
      <c r="M221" s="505"/>
      <c r="N221" s="505"/>
      <c r="O221" s="505"/>
      <c r="P221" s="505"/>
      <c r="Q221" s="505"/>
      <c r="R221" s="505"/>
      <c r="S221" s="505"/>
      <c r="T221" s="598"/>
      <c r="U221" s="598"/>
      <c r="V221" s="598"/>
      <c r="W221" s="598"/>
      <c r="X221" s="598"/>
      <c r="Y221" s="598"/>
      <c r="Z221" s="598"/>
      <c r="AA221" s="598"/>
      <c r="AB221" s="598"/>
      <c r="AC221" s="598"/>
      <c r="AD221" s="598"/>
      <c r="AE221" s="598"/>
      <c r="AF221" s="598"/>
      <c r="AG221" s="598"/>
      <c r="AH221" s="598"/>
      <c r="AI221" s="598"/>
      <c r="AJ221" s="598"/>
      <c r="AK221" s="598"/>
      <c r="AL221" s="598"/>
      <c r="AM221" s="598"/>
      <c r="AN221" s="598"/>
      <c r="AO221" s="598"/>
      <c r="AP221" s="598"/>
      <c r="AQ221" s="598"/>
      <c r="AR221" s="598"/>
      <c r="AS221" s="598"/>
      <c r="AT221" s="598"/>
      <c r="AU221" s="598"/>
      <c r="AV221" s="598"/>
      <c r="AW221" s="598"/>
      <c r="AX221" s="598"/>
      <c r="AY221" s="598"/>
      <c r="AZ221" s="599"/>
    </row>
    <row r="222" spans="2:52" ht="13.5" customHeight="1" x14ac:dyDescent="0.15">
      <c r="B222" s="2"/>
      <c r="C222" s="596"/>
      <c r="D222" s="596"/>
      <c r="E222" s="596"/>
      <c r="F222" s="596"/>
      <c r="G222" s="596"/>
      <c r="H222" s="596"/>
      <c r="I222" s="596"/>
      <c r="J222" s="596"/>
      <c r="K222" s="597"/>
      <c r="L222" s="2"/>
      <c r="M222" s="505"/>
      <c r="N222" s="505"/>
      <c r="O222" s="505"/>
      <c r="P222" s="505"/>
      <c r="Q222" s="505"/>
      <c r="R222" s="505"/>
      <c r="S222" s="505"/>
      <c r="T222" s="598"/>
      <c r="U222" s="598"/>
      <c r="V222" s="598"/>
      <c r="W222" s="598"/>
      <c r="X222" s="598"/>
      <c r="Y222" s="598"/>
      <c r="Z222" s="598"/>
      <c r="AA222" s="598"/>
      <c r="AB222" s="598"/>
      <c r="AC222" s="598"/>
      <c r="AD222" s="598"/>
      <c r="AE222" s="598"/>
      <c r="AF222" s="598"/>
      <c r="AG222" s="598"/>
      <c r="AH222" s="598"/>
      <c r="AI222" s="598"/>
      <c r="AJ222" s="598"/>
      <c r="AK222" s="598"/>
      <c r="AL222" s="598"/>
      <c r="AM222" s="598"/>
      <c r="AN222" s="598"/>
      <c r="AO222" s="598"/>
      <c r="AP222" s="598"/>
      <c r="AQ222" s="598"/>
      <c r="AR222" s="598"/>
      <c r="AS222" s="598"/>
      <c r="AT222" s="598"/>
      <c r="AU222" s="598"/>
      <c r="AV222" s="598"/>
      <c r="AW222" s="598"/>
      <c r="AX222" s="598"/>
      <c r="AY222" s="598"/>
      <c r="AZ222" s="599"/>
    </row>
    <row r="223" spans="2:52" ht="13.5" customHeight="1" x14ac:dyDescent="0.15">
      <c r="B223" s="2"/>
      <c r="C223" s="596"/>
      <c r="D223" s="596"/>
      <c r="E223" s="596"/>
      <c r="F223" s="596"/>
      <c r="G223" s="596"/>
      <c r="H223" s="596"/>
      <c r="I223" s="596"/>
      <c r="J223" s="596"/>
      <c r="K223" s="597"/>
      <c r="L223" s="2"/>
      <c r="M223" s="505"/>
      <c r="N223" s="505"/>
      <c r="O223" s="505"/>
      <c r="P223" s="505"/>
      <c r="Q223" s="505"/>
      <c r="R223" s="505"/>
      <c r="S223" s="505"/>
      <c r="T223" s="315" t="s">
        <v>169</v>
      </c>
      <c r="U223" s="315"/>
      <c r="V223" s="611" t="s">
        <v>632</v>
      </c>
      <c r="W223" s="611"/>
      <c r="X223" s="611"/>
      <c r="Y223" s="611"/>
      <c r="Z223" s="611"/>
      <c r="AA223" s="611"/>
      <c r="AB223" s="611"/>
      <c r="AC223" s="611"/>
      <c r="AD223" s="611"/>
      <c r="AE223" s="625" t="str">
        <f>IF(COUNTIF($T$203,"ストレージのみ*"),"→接続確認サーバーを1台指定ください","")</f>
        <v/>
      </c>
      <c r="AF223" s="625"/>
      <c r="AG223" s="625"/>
      <c r="AH223" s="625"/>
      <c r="AI223" s="625"/>
      <c r="AJ223" s="625"/>
      <c r="AK223" s="625"/>
      <c r="AL223" s="625"/>
      <c r="AM223" s="625"/>
      <c r="AN223" s="625"/>
      <c r="AO223" s="625"/>
      <c r="AP223" s="625"/>
      <c r="AQ223" s="625"/>
      <c r="AR223" s="623"/>
      <c r="AS223" s="623"/>
      <c r="AT223" s="623"/>
      <c r="AU223" s="623"/>
      <c r="AV223" s="623"/>
      <c r="AW223" s="623"/>
      <c r="AX223" s="623"/>
      <c r="AY223" s="623"/>
      <c r="AZ223" s="198"/>
    </row>
    <row r="224" spans="2:52" ht="13.5" customHeight="1" x14ac:dyDescent="0.15">
      <c r="B224" s="2"/>
      <c r="C224" s="163"/>
      <c r="D224" s="163"/>
      <c r="E224" s="189"/>
      <c r="F224" s="189"/>
      <c r="G224" s="189"/>
      <c r="H224" s="189"/>
      <c r="I224" s="189"/>
      <c r="J224" s="189"/>
      <c r="K224" s="190"/>
      <c r="L224" s="2"/>
      <c r="M224" s="197"/>
      <c r="N224" s="192"/>
      <c r="O224" s="192"/>
      <c r="P224" s="192"/>
      <c r="Q224" s="192"/>
      <c r="R224" s="192"/>
      <c r="S224" s="63"/>
      <c r="T224" s="342"/>
      <c r="U224" s="342"/>
      <c r="V224" s="612"/>
      <c r="W224" s="612"/>
      <c r="X224" s="612"/>
      <c r="Y224" s="612"/>
      <c r="Z224" s="612"/>
      <c r="AA224" s="612"/>
      <c r="AB224" s="612"/>
      <c r="AC224" s="612"/>
      <c r="AD224" s="612"/>
      <c r="AE224" s="626"/>
      <c r="AF224" s="626"/>
      <c r="AG224" s="626"/>
      <c r="AH224" s="626"/>
      <c r="AI224" s="626"/>
      <c r="AJ224" s="626"/>
      <c r="AK224" s="626"/>
      <c r="AL224" s="626"/>
      <c r="AM224" s="626"/>
      <c r="AN224" s="626"/>
      <c r="AO224" s="626"/>
      <c r="AP224" s="626"/>
      <c r="AQ224" s="626"/>
      <c r="AR224" s="624"/>
      <c r="AS224" s="624"/>
      <c r="AT224" s="624"/>
      <c r="AU224" s="624"/>
      <c r="AV224" s="624"/>
      <c r="AW224" s="624"/>
      <c r="AX224" s="624"/>
      <c r="AY224" s="624"/>
      <c r="AZ224" s="4"/>
    </row>
    <row r="225" spans="1:53" ht="13.5" customHeight="1" x14ac:dyDescent="0.15">
      <c r="B225" s="2"/>
      <c r="C225" s="506" t="s">
        <v>169</v>
      </c>
      <c r="D225" s="506"/>
      <c r="E225" s="559" t="s">
        <v>416</v>
      </c>
      <c r="F225" s="559"/>
      <c r="G225" s="559"/>
      <c r="H225" s="559"/>
      <c r="I225" s="559"/>
      <c r="J225" s="559"/>
      <c r="K225" s="560"/>
      <c r="L225" s="24"/>
      <c r="M225" s="23" t="s">
        <v>413</v>
      </c>
      <c r="N225" s="23"/>
      <c r="O225" s="23"/>
      <c r="P225" s="23"/>
      <c r="Q225" s="23"/>
      <c r="R225" s="23"/>
      <c r="S225" s="23"/>
      <c r="T225" s="343"/>
      <c r="U225" s="343"/>
      <c r="V225" s="343"/>
      <c r="W225" s="343"/>
      <c r="X225" s="343"/>
      <c r="Y225" s="343"/>
      <c r="Z225" s="343"/>
      <c r="AA225" s="343"/>
      <c r="AB225" s="343"/>
      <c r="AC225" s="343"/>
      <c r="AD225" s="343"/>
      <c r="AE225" s="343"/>
      <c r="AF225" s="343"/>
      <c r="AG225" s="343"/>
      <c r="AH225" s="343"/>
      <c r="AI225" s="180"/>
      <c r="AJ225" s="180"/>
      <c r="AK225" s="180"/>
      <c r="AL225" s="180"/>
      <c r="AM225" s="180"/>
      <c r="AN225" s="180"/>
      <c r="AO225" s="180"/>
      <c r="AP225" s="180"/>
      <c r="AQ225" s="180"/>
      <c r="AR225" s="180"/>
      <c r="AS225" s="180"/>
      <c r="AT225" s="180"/>
      <c r="AU225" s="180"/>
      <c r="AV225" s="180"/>
      <c r="AW225" s="180"/>
      <c r="AX225" s="180"/>
      <c r="AY225" s="180"/>
      <c r="AZ225" s="4"/>
    </row>
    <row r="226" spans="1:53" ht="13.5" customHeight="1" x14ac:dyDescent="0.15">
      <c r="B226" s="2"/>
      <c r="C226" s="506"/>
      <c r="D226" s="506"/>
      <c r="E226" s="565"/>
      <c r="F226" s="565"/>
      <c r="G226" s="565"/>
      <c r="H226" s="565"/>
      <c r="I226" s="565"/>
      <c r="J226" s="565"/>
      <c r="K226" s="566"/>
      <c r="L226" s="21"/>
      <c r="M226" s="22" t="s">
        <v>264</v>
      </c>
      <c r="N226" s="22"/>
      <c r="O226" s="22"/>
      <c r="P226" s="22"/>
      <c r="Q226" s="22"/>
      <c r="R226" s="22"/>
      <c r="S226" s="22"/>
      <c r="T226" s="348"/>
      <c r="U226" s="348"/>
      <c r="V226" s="348"/>
      <c r="W226" s="348"/>
      <c r="X226" s="348"/>
      <c r="Y226" s="348"/>
      <c r="Z226" s="348"/>
      <c r="AA226" s="348"/>
      <c r="AB226" s="348"/>
      <c r="AC226" s="348"/>
      <c r="AD226" s="348"/>
      <c r="AE226" s="348"/>
      <c r="AF226" s="348"/>
      <c r="AG226" s="348"/>
      <c r="AH226" s="348"/>
      <c r="AI226" s="159"/>
      <c r="AJ226" s="159"/>
      <c r="AK226" s="159"/>
      <c r="AL226" s="159"/>
      <c r="AM226" s="159"/>
      <c r="AN226" s="159"/>
      <c r="AO226" s="159"/>
      <c r="AP226" s="159"/>
      <c r="AQ226" s="159"/>
      <c r="AR226" s="159"/>
      <c r="AS226" s="159"/>
      <c r="AT226" s="159"/>
      <c r="AU226" s="159"/>
      <c r="AV226" s="159"/>
      <c r="AW226" s="159"/>
      <c r="AX226" s="159"/>
      <c r="AY226" s="159"/>
      <c r="AZ226" s="4"/>
    </row>
    <row r="227" spans="1:53" ht="13.5" customHeight="1" x14ac:dyDescent="0.15">
      <c r="B227" s="2"/>
      <c r="C227" s="158"/>
      <c r="D227" s="158"/>
      <c r="E227" s="559" t="s">
        <v>417</v>
      </c>
      <c r="F227" s="559"/>
      <c r="G227" s="559"/>
      <c r="H227" s="559"/>
      <c r="I227" s="559"/>
      <c r="J227" s="559"/>
      <c r="K227" s="560"/>
      <c r="L227" s="2"/>
      <c r="M227" s="567" t="s">
        <v>265</v>
      </c>
      <c r="N227" s="567"/>
      <c r="O227" s="567"/>
      <c r="P227" s="567"/>
      <c r="Q227" s="567"/>
      <c r="R227" s="567"/>
      <c r="S227" s="62"/>
      <c r="T227" s="23" t="s">
        <v>69</v>
      </c>
      <c r="U227" s="23"/>
      <c r="V227" s="23"/>
      <c r="W227" s="23"/>
      <c r="X227" s="23"/>
      <c r="Y227" s="23"/>
      <c r="Z227" s="23"/>
      <c r="AA227" s="23"/>
      <c r="AB227" s="23"/>
      <c r="AC227" s="23"/>
      <c r="AD227" s="23" t="s">
        <v>70</v>
      </c>
      <c r="AE227" s="23"/>
      <c r="AF227" s="23"/>
      <c r="AG227" s="23"/>
      <c r="AH227" s="23"/>
      <c r="AI227" s="23"/>
      <c r="AJ227" s="23"/>
      <c r="AK227" s="23"/>
      <c r="AL227" s="23"/>
      <c r="AM227" s="23"/>
      <c r="AN227" s="23"/>
      <c r="AO227" s="23"/>
      <c r="AP227" s="23"/>
      <c r="AQ227" s="23"/>
      <c r="AR227" s="23"/>
      <c r="AS227" s="23"/>
      <c r="AT227" s="23"/>
      <c r="AU227" s="23"/>
      <c r="AV227" s="23"/>
      <c r="AW227" s="23"/>
      <c r="AX227" s="23"/>
      <c r="AY227" s="23"/>
      <c r="AZ227" s="4"/>
    </row>
    <row r="228" spans="1:53" ht="13.5" customHeight="1" x14ac:dyDescent="0.15">
      <c r="B228" s="2"/>
      <c r="C228" s="61"/>
      <c r="D228" s="61"/>
      <c r="E228" s="561"/>
      <c r="F228" s="561"/>
      <c r="G228" s="561"/>
      <c r="H228" s="561"/>
      <c r="I228" s="561"/>
      <c r="J228" s="561"/>
      <c r="K228" s="562"/>
      <c r="L228" s="2"/>
      <c r="M228" s="568"/>
      <c r="N228" s="568"/>
      <c r="O228" s="568"/>
      <c r="P228" s="568"/>
      <c r="Q228" s="568"/>
      <c r="R228" s="568"/>
      <c r="S228" s="63"/>
      <c r="T228" s="324">
        <v>1</v>
      </c>
      <c r="U228" s="23"/>
      <c r="V228" s="343"/>
      <c r="W228" s="343"/>
      <c r="X228" s="343"/>
      <c r="Y228" s="343"/>
      <c r="Z228" s="343"/>
      <c r="AA228" s="343"/>
      <c r="AB228" s="343"/>
      <c r="AC228" s="23"/>
      <c r="AD228" s="343"/>
      <c r="AE228" s="343"/>
      <c r="AF228" s="343"/>
      <c r="AG228" s="343"/>
      <c r="AH228" s="343"/>
      <c r="AI228" s="343"/>
      <c r="AJ228" s="343"/>
      <c r="AK228" s="343"/>
      <c r="AL228" s="343"/>
      <c r="AM228" s="343"/>
      <c r="AN228" s="343"/>
      <c r="AO228" s="343"/>
      <c r="AP228" s="343"/>
      <c r="AQ228" s="343"/>
      <c r="AR228" s="343"/>
      <c r="AS228" s="343"/>
      <c r="AT228" s="343"/>
      <c r="AU228" s="343"/>
      <c r="AV228" s="343"/>
      <c r="AW228" s="343"/>
      <c r="AX228" s="343"/>
      <c r="AY228" s="343"/>
      <c r="AZ228" s="4"/>
    </row>
    <row r="229" spans="1:53" ht="13.5" customHeight="1" x14ac:dyDescent="0.15">
      <c r="B229" s="2"/>
      <c r="C229" s="506" t="s">
        <v>169</v>
      </c>
      <c r="D229" s="506"/>
      <c r="E229" s="561"/>
      <c r="F229" s="561"/>
      <c r="G229" s="561"/>
      <c r="H229" s="561"/>
      <c r="I229" s="561"/>
      <c r="J229" s="561"/>
      <c r="K229" s="562"/>
      <c r="L229" s="2"/>
      <c r="M229" s="568"/>
      <c r="N229" s="568"/>
      <c r="O229" s="568"/>
      <c r="P229" s="568"/>
      <c r="Q229" s="568"/>
      <c r="R229" s="568"/>
      <c r="S229" s="63"/>
      <c r="T229" s="336"/>
      <c r="U229" s="22"/>
      <c r="V229" s="348"/>
      <c r="W229" s="348"/>
      <c r="X229" s="348"/>
      <c r="Y229" s="348"/>
      <c r="Z229" s="348"/>
      <c r="AA229" s="348"/>
      <c r="AB229" s="348"/>
      <c r="AC229" s="22"/>
      <c r="AD229" s="348"/>
      <c r="AE229" s="348"/>
      <c r="AF229" s="348"/>
      <c r="AG229" s="348"/>
      <c r="AH229" s="348"/>
      <c r="AI229" s="348"/>
      <c r="AJ229" s="348"/>
      <c r="AK229" s="348"/>
      <c r="AL229" s="348"/>
      <c r="AM229" s="348"/>
      <c r="AN229" s="348"/>
      <c r="AO229" s="348"/>
      <c r="AP229" s="348"/>
      <c r="AQ229" s="348"/>
      <c r="AR229" s="348"/>
      <c r="AS229" s="348"/>
      <c r="AT229" s="348"/>
      <c r="AU229" s="348"/>
      <c r="AV229" s="348"/>
      <c r="AW229" s="348"/>
      <c r="AX229" s="348"/>
      <c r="AY229" s="348"/>
      <c r="AZ229" s="4"/>
    </row>
    <row r="230" spans="1:53" ht="13.5" customHeight="1" x14ac:dyDescent="0.15">
      <c r="B230" s="2"/>
      <c r="C230" s="506"/>
      <c r="D230" s="506"/>
      <c r="E230" s="561"/>
      <c r="F230" s="561"/>
      <c r="G230" s="561"/>
      <c r="H230" s="561"/>
      <c r="I230" s="561"/>
      <c r="J230" s="561"/>
      <c r="K230" s="562"/>
      <c r="L230" s="2"/>
      <c r="M230" s="568"/>
      <c r="N230" s="568"/>
      <c r="O230" s="568"/>
      <c r="P230" s="568"/>
      <c r="Q230" s="568"/>
      <c r="R230" s="568"/>
      <c r="S230" s="63"/>
      <c r="T230" s="324">
        <v>2</v>
      </c>
      <c r="U230" s="1"/>
      <c r="V230" s="343"/>
      <c r="W230" s="343"/>
      <c r="X230" s="343"/>
      <c r="Y230" s="343"/>
      <c r="Z230" s="343"/>
      <c r="AA230" s="343"/>
      <c r="AB230" s="343"/>
      <c r="AC230" s="1"/>
      <c r="AD230" s="343"/>
      <c r="AE230" s="343"/>
      <c r="AF230" s="343"/>
      <c r="AG230" s="343"/>
      <c r="AH230" s="343"/>
      <c r="AI230" s="343"/>
      <c r="AJ230" s="343"/>
      <c r="AK230" s="343"/>
      <c r="AL230" s="343"/>
      <c r="AM230" s="343"/>
      <c r="AN230" s="343"/>
      <c r="AO230" s="343"/>
      <c r="AP230" s="343"/>
      <c r="AQ230" s="343"/>
      <c r="AR230" s="343"/>
      <c r="AS230" s="343"/>
      <c r="AT230" s="343"/>
      <c r="AU230" s="343"/>
      <c r="AV230" s="343"/>
      <c r="AW230" s="343"/>
      <c r="AX230" s="343"/>
      <c r="AY230" s="343"/>
      <c r="AZ230" s="4"/>
    </row>
    <row r="231" spans="1:53" ht="13.5" customHeight="1" x14ac:dyDescent="0.15">
      <c r="B231" s="2"/>
      <c r="C231" s="61"/>
      <c r="D231" s="61"/>
      <c r="E231" s="561"/>
      <c r="F231" s="561"/>
      <c r="G231" s="561"/>
      <c r="H231" s="561"/>
      <c r="I231" s="561"/>
      <c r="J231" s="561"/>
      <c r="K231" s="562"/>
      <c r="L231" s="2"/>
      <c r="M231" s="568"/>
      <c r="N231" s="568"/>
      <c r="O231" s="568"/>
      <c r="P231" s="568"/>
      <c r="Q231" s="568"/>
      <c r="R231" s="568"/>
      <c r="S231" s="63"/>
      <c r="T231" s="336"/>
      <c r="U231" s="1"/>
      <c r="V231" s="348"/>
      <c r="W231" s="348"/>
      <c r="X231" s="348"/>
      <c r="Y231" s="348"/>
      <c r="Z231" s="348"/>
      <c r="AA231" s="348"/>
      <c r="AB231" s="348"/>
      <c r="AC231" s="1"/>
      <c r="AD231" s="348"/>
      <c r="AE231" s="348"/>
      <c r="AF231" s="348"/>
      <c r="AG231" s="348"/>
      <c r="AH231" s="348"/>
      <c r="AI231" s="348"/>
      <c r="AJ231" s="348"/>
      <c r="AK231" s="348"/>
      <c r="AL231" s="348"/>
      <c r="AM231" s="348"/>
      <c r="AN231" s="348"/>
      <c r="AO231" s="348"/>
      <c r="AP231" s="348"/>
      <c r="AQ231" s="348"/>
      <c r="AR231" s="348"/>
      <c r="AS231" s="348"/>
      <c r="AT231" s="348"/>
      <c r="AU231" s="348"/>
      <c r="AV231" s="348"/>
      <c r="AW231" s="348"/>
      <c r="AX231" s="348"/>
      <c r="AY231" s="348"/>
      <c r="AZ231" s="4"/>
    </row>
    <row r="232" spans="1:53" ht="13.5" customHeight="1" x14ac:dyDescent="0.15">
      <c r="B232" s="2"/>
      <c r="C232" s="61"/>
      <c r="D232" s="61"/>
      <c r="E232" s="561"/>
      <c r="F232" s="561"/>
      <c r="G232" s="561"/>
      <c r="H232" s="561"/>
      <c r="I232" s="561"/>
      <c r="J232" s="561"/>
      <c r="K232" s="562"/>
      <c r="L232" s="2"/>
      <c r="M232" s="568"/>
      <c r="N232" s="568"/>
      <c r="O232" s="568"/>
      <c r="P232" s="568"/>
      <c r="Q232" s="568"/>
      <c r="R232" s="568"/>
      <c r="S232" s="63"/>
      <c r="T232" s="324">
        <v>3</v>
      </c>
      <c r="U232" s="23"/>
      <c r="V232" s="343"/>
      <c r="W232" s="343"/>
      <c r="X232" s="343"/>
      <c r="Y232" s="343"/>
      <c r="Z232" s="343"/>
      <c r="AA232" s="343"/>
      <c r="AB232" s="343"/>
      <c r="AC232" s="23"/>
      <c r="AD232" s="343"/>
      <c r="AE232" s="343"/>
      <c r="AF232" s="343"/>
      <c r="AG232" s="343"/>
      <c r="AH232" s="343"/>
      <c r="AI232" s="343"/>
      <c r="AJ232" s="343"/>
      <c r="AK232" s="343"/>
      <c r="AL232" s="343"/>
      <c r="AM232" s="343"/>
      <c r="AN232" s="343"/>
      <c r="AO232" s="343"/>
      <c r="AP232" s="343"/>
      <c r="AQ232" s="343"/>
      <c r="AR232" s="343"/>
      <c r="AS232" s="343"/>
      <c r="AT232" s="343"/>
      <c r="AU232" s="343"/>
      <c r="AV232" s="343"/>
      <c r="AW232" s="343"/>
      <c r="AX232" s="343"/>
      <c r="AY232" s="343"/>
      <c r="AZ232" s="4"/>
    </row>
    <row r="233" spans="1:53" ht="13.5" customHeight="1" x14ac:dyDescent="0.15">
      <c r="B233" s="17"/>
      <c r="C233" s="164"/>
      <c r="D233" s="164"/>
      <c r="E233" s="563"/>
      <c r="F233" s="563"/>
      <c r="G233" s="563"/>
      <c r="H233" s="563"/>
      <c r="I233" s="563"/>
      <c r="J233" s="563"/>
      <c r="K233" s="564"/>
      <c r="L233" s="17"/>
      <c r="M233" s="569"/>
      <c r="N233" s="569"/>
      <c r="O233" s="569"/>
      <c r="P233" s="569"/>
      <c r="Q233" s="569"/>
      <c r="R233" s="569"/>
      <c r="S233" s="165"/>
      <c r="T233" s="338"/>
      <c r="U233" s="18"/>
      <c r="V233" s="491"/>
      <c r="W233" s="491"/>
      <c r="X233" s="491"/>
      <c r="Y233" s="491"/>
      <c r="Z233" s="491"/>
      <c r="AA233" s="491"/>
      <c r="AB233" s="491"/>
      <c r="AC233" s="18"/>
      <c r="AD233" s="491"/>
      <c r="AE233" s="491"/>
      <c r="AF233" s="491"/>
      <c r="AG233" s="491"/>
      <c r="AH233" s="491"/>
      <c r="AI233" s="491"/>
      <c r="AJ233" s="491"/>
      <c r="AK233" s="491"/>
      <c r="AL233" s="491"/>
      <c r="AM233" s="491"/>
      <c r="AN233" s="491"/>
      <c r="AO233" s="491"/>
      <c r="AP233" s="491"/>
      <c r="AQ233" s="491"/>
      <c r="AR233" s="491"/>
      <c r="AS233" s="491"/>
      <c r="AT233" s="491"/>
      <c r="AU233" s="491"/>
      <c r="AV233" s="491"/>
      <c r="AW233" s="491"/>
      <c r="AX233" s="491"/>
      <c r="AY233" s="491"/>
      <c r="AZ233" s="19"/>
    </row>
    <row r="234" spans="1:53" ht="13.5" customHeight="1" x14ac:dyDescent="0.15">
      <c r="A234" s="360" t="s">
        <v>424</v>
      </c>
      <c r="B234" s="360"/>
      <c r="C234" s="360"/>
      <c r="D234" s="360"/>
      <c r="E234" s="360"/>
      <c r="F234" s="360"/>
      <c r="G234" s="360"/>
      <c r="H234" s="360"/>
      <c r="I234" s="360"/>
      <c r="J234" s="360"/>
      <c r="K234" s="360"/>
      <c r="L234" s="360"/>
      <c r="M234" s="360"/>
      <c r="N234" s="360"/>
      <c r="O234" s="360"/>
      <c r="P234" s="360"/>
      <c r="Q234" s="360"/>
      <c r="R234" s="360"/>
      <c r="S234" s="360"/>
      <c r="T234" s="360"/>
      <c r="U234" s="360"/>
      <c r="V234" s="360"/>
      <c r="W234" s="360"/>
      <c r="X234" s="360"/>
      <c r="Y234" s="360"/>
      <c r="Z234" s="360"/>
      <c r="AA234" s="360"/>
      <c r="AB234" s="360"/>
      <c r="AC234" s="360"/>
      <c r="AD234" s="360"/>
      <c r="AE234" s="360"/>
      <c r="AF234" s="360"/>
      <c r="AG234" s="360"/>
      <c r="AH234" s="360"/>
      <c r="AI234" s="360"/>
      <c r="AJ234" s="360"/>
      <c r="AK234" s="360"/>
      <c r="AL234" s="360"/>
      <c r="AM234" s="360"/>
      <c r="AN234" s="360"/>
      <c r="AO234" s="360"/>
      <c r="AP234" s="360"/>
      <c r="AQ234" s="360"/>
      <c r="AR234" s="360"/>
      <c r="AS234" s="360"/>
      <c r="AT234" s="360"/>
      <c r="AU234" s="360"/>
      <c r="AV234" s="360"/>
      <c r="AW234" s="360"/>
      <c r="AX234" s="360"/>
      <c r="AY234" s="360"/>
      <c r="AZ234" s="360"/>
      <c r="BA234" s="360"/>
    </row>
    <row r="235" spans="1:53" ht="13.5" customHeight="1" x14ac:dyDescent="0.15">
      <c r="A235" s="360"/>
      <c r="B235" s="360"/>
      <c r="C235" s="360"/>
      <c r="D235" s="360"/>
      <c r="E235" s="360"/>
      <c r="F235" s="360"/>
      <c r="G235" s="360"/>
      <c r="H235" s="360"/>
      <c r="I235" s="360"/>
      <c r="J235" s="360"/>
      <c r="K235" s="360"/>
      <c r="L235" s="360"/>
      <c r="M235" s="360"/>
      <c r="N235" s="360"/>
      <c r="O235" s="360"/>
      <c r="P235" s="360"/>
      <c r="Q235" s="360"/>
      <c r="R235" s="360"/>
      <c r="S235" s="360"/>
      <c r="T235" s="360"/>
      <c r="U235" s="360"/>
      <c r="V235" s="360"/>
      <c r="W235" s="360"/>
      <c r="X235" s="360"/>
      <c r="Y235" s="360"/>
      <c r="Z235" s="360"/>
      <c r="AA235" s="360"/>
      <c r="AB235" s="360"/>
      <c r="AC235" s="360"/>
      <c r="AD235" s="360"/>
      <c r="AE235" s="360"/>
      <c r="AF235" s="360"/>
      <c r="AG235" s="360"/>
      <c r="AH235" s="360"/>
      <c r="AI235" s="360"/>
      <c r="AJ235" s="360"/>
      <c r="AK235" s="360"/>
      <c r="AL235" s="360"/>
      <c r="AM235" s="360"/>
      <c r="AN235" s="360"/>
      <c r="AO235" s="360"/>
      <c r="AP235" s="360"/>
      <c r="AQ235" s="360"/>
      <c r="AR235" s="360"/>
      <c r="AS235" s="360"/>
      <c r="AT235" s="360"/>
      <c r="AU235" s="360"/>
      <c r="AV235" s="360"/>
      <c r="AW235" s="360"/>
      <c r="AX235" s="360"/>
      <c r="AY235" s="360"/>
      <c r="AZ235" s="360"/>
      <c r="BA235" s="360"/>
    </row>
    <row r="237" spans="1:53" x14ac:dyDescent="0.15">
      <c r="B237" s="9" t="s">
        <v>458</v>
      </c>
      <c r="L237" s="147"/>
    </row>
    <row r="239" spans="1:53" x14ac:dyDescent="0.15">
      <c r="B239" s="14" t="s">
        <v>11</v>
      </c>
      <c r="C239" s="15" t="s">
        <v>28</v>
      </c>
      <c r="D239" s="15"/>
      <c r="E239" s="15"/>
      <c r="F239" s="15"/>
      <c r="G239" s="15"/>
      <c r="H239" s="15"/>
      <c r="I239" s="15"/>
      <c r="J239" s="15"/>
      <c r="K239" s="15"/>
      <c r="L239" s="14"/>
      <c r="M239" s="15" t="s">
        <v>421</v>
      </c>
      <c r="N239" s="15"/>
      <c r="O239" s="15"/>
      <c r="P239" s="15"/>
      <c r="Q239" s="15" t="s">
        <v>418</v>
      </c>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c r="AR239" s="15"/>
      <c r="AS239" s="15"/>
      <c r="AT239" s="15"/>
      <c r="AU239" s="15"/>
      <c r="AV239" s="15"/>
      <c r="AW239" s="15"/>
      <c r="AX239" s="15"/>
      <c r="AY239" s="15"/>
      <c r="AZ239" s="16"/>
    </row>
    <row r="240" spans="1:53" ht="13.5" customHeight="1" x14ac:dyDescent="0.15">
      <c r="B240" s="2"/>
      <c r="C240" s="6" t="s">
        <v>71</v>
      </c>
      <c r="D240" s="6"/>
      <c r="E240" s="6"/>
      <c r="F240" s="6"/>
      <c r="G240" s="6"/>
      <c r="H240" s="6"/>
      <c r="I240" s="6"/>
      <c r="J240" s="1"/>
      <c r="K240" s="1"/>
      <c r="L240" s="2"/>
      <c r="M240" s="315" t="s">
        <v>169</v>
      </c>
      <c r="N240" s="315"/>
      <c r="O240" s="23" t="s">
        <v>419</v>
      </c>
      <c r="P240" s="23"/>
      <c r="Q240" s="324">
        <v>1</v>
      </c>
      <c r="R240" s="23"/>
      <c r="S240" s="343"/>
      <c r="T240" s="343"/>
      <c r="U240" s="343"/>
      <c r="V240" s="343"/>
      <c r="W240" s="343"/>
      <c r="X240" s="343"/>
      <c r="Y240" s="343"/>
      <c r="Z240" s="343"/>
      <c r="AA240" s="343"/>
      <c r="AB240" s="343"/>
      <c r="AC240" s="343"/>
      <c r="AD240" s="343"/>
      <c r="AE240" s="343"/>
      <c r="AF240" s="343"/>
      <c r="AG240" s="343"/>
      <c r="AH240" s="343"/>
      <c r="AI240" s="343"/>
      <c r="AJ240" s="343"/>
      <c r="AK240" s="343"/>
      <c r="AL240" s="343"/>
      <c r="AM240" s="343"/>
      <c r="AN240" s="343"/>
      <c r="AO240" s="343"/>
      <c r="AP240" s="343"/>
      <c r="AQ240" s="343"/>
      <c r="AR240" s="343"/>
      <c r="AS240" s="343"/>
      <c r="AT240" s="343"/>
      <c r="AU240" s="343"/>
      <c r="AV240" s="343"/>
      <c r="AW240" s="343"/>
      <c r="AX240" s="343"/>
      <c r="AY240" s="343"/>
      <c r="AZ240" s="4"/>
    </row>
    <row r="241" spans="2:52" ht="13.5" customHeight="1" x14ac:dyDescent="0.15">
      <c r="B241" s="2"/>
      <c r="C241" s="6"/>
      <c r="D241" s="6"/>
      <c r="E241" s="6"/>
      <c r="F241" s="6"/>
      <c r="G241" s="6"/>
      <c r="H241" s="6"/>
      <c r="I241" s="6"/>
      <c r="J241" s="1"/>
      <c r="K241" s="1"/>
      <c r="L241" s="2"/>
      <c r="M241" s="342" t="s">
        <v>169</v>
      </c>
      <c r="N241" s="342"/>
      <c r="O241" s="22" t="s">
        <v>420</v>
      </c>
      <c r="P241" s="22"/>
      <c r="Q241" s="336"/>
      <c r="R241" s="22"/>
      <c r="S241" s="348"/>
      <c r="T241" s="348"/>
      <c r="U241" s="348"/>
      <c r="V241" s="348"/>
      <c r="W241" s="348"/>
      <c r="X241" s="348"/>
      <c r="Y241" s="348"/>
      <c r="Z241" s="348"/>
      <c r="AA241" s="348"/>
      <c r="AB241" s="348"/>
      <c r="AC241" s="348"/>
      <c r="AD241" s="348"/>
      <c r="AE241" s="348"/>
      <c r="AF241" s="348"/>
      <c r="AG241" s="348"/>
      <c r="AH241" s="348"/>
      <c r="AI241" s="348"/>
      <c r="AJ241" s="348"/>
      <c r="AK241" s="348"/>
      <c r="AL241" s="348"/>
      <c r="AM241" s="348"/>
      <c r="AN241" s="348"/>
      <c r="AO241" s="348"/>
      <c r="AP241" s="348"/>
      <c r="AQ241" s="348"/>
      <c r="AR241" s="348"/>
      <c r="AS241" s="348"/>
      <c r="AT241" s="348"/>
      <c r="AU241" s="348"/>
      <c r="AV241" s="348"/>
      <c r="AW241" s="348"/>
      <c r="AX241" s="348"/>
      <c r="AY241" s="348"/>
      <c r="AZ241" s="4"/>
    </row>
    <row r="242" spans="2:52" ht="13.5" customHeight="1" x14ac:dyDescent="0.15">
      <c r="B242" s="2"/>
      <c r="C242" s="1"/>
      <c r="D242" s="1"/>
      <c r="E242" s="1"/>
      <c r="F242" s="1"/>
      <c r="G242" s="1"/>
      <c r="H242" s="1"/>
      <c r="I242" s="1"/>
      <c r="J242" s="1"/>
      <c r="K242" s="1"/>
      <c r="L242" s="2"/>
      <c r="M242" s="315" t="s">
        <v>169</v>
      </c>
      <c r="N242" s="315"/>
      <c r="O242" s="23" t="s">
        <v>419</v>
      </c>
      <c r="P242" s="23"/>
      <c r="Q242" s="324">
        <v>2</v>
      </c>
      <c r="R242" s="23"/>
      <c r="S242" s="343"/>
      <c r="T242" s="343"/>
      <c r="U242" s="343"/>
      <c r="V242" s="343"/>
      <c r="W242" s="343"/>
      <c r="X242" s="343"/>
      <c r="Y242" s="343"/>
      <c r="Z242" s="343"/>
      <c r="AA242" s="343"/>
      <c r="AB242" s="343"/>
      <c r="AC242" s="343"/>
      <c r="AD242" s="343"/>
      <c r="AE242" s="343"/>
      <c r="AF242" s="343"/>
      <c r="AG242" s="343"/>
      <c r="AH242" s="343"/>
      <c r="AI242" s="343"/>
      <c r="AJ242" s="343"/>
      <c r="AK242" s="343"/>
      <c r="AL242" s="343"/>
      <c r="AM242" s="343"/>
      <c r="AN242" s="343"/>
      <c r="AO242" s="343"/>
      <c r="AP242" s="343"/>
      <c r="AQ242" s="343"/>
      <c r="AR242" s="343"/>
      <c r="AS242" s="343"/>
      <c r="AT242" s="343"/>
      <c r="AU242" s="343"/>
      <c r="AV242" s="343"/>
      <c r="AW242" s="343"/>
      <c r="AX242" s="343"/>
      <c r="AY242" s="343"/>
      <c r="AZ242" s="4"/>
    </row>
    <row r="243" spans="2:52" ht="13.5" customHeight="1" x14ac:dyDescent="0.15">
      <c r="B243" s="2"/>
      <c r="C243" s="1"/>
      <c r="D243" s="1"/>
      <c r="E243" s="1"/>
      <c r="F243" s="1"/>
      <c r="G243" s="1"/>
      <c r="H243" s="1"/>
      <c r="I243" s="1"/>
      <c r="J243" s="1"/>
      <c r="K243" s="1"/>
      <c r="L243" s="2"/>
      <c r="M243" s="342" t="s">
        <v>169</v>
      </c>
      <c r="N243" s="342"/>
      <c r="O243" s="22" t="s">
        <v>420</v>
      </c>
      <c r="P243" s="22"/>
      <c r="Q243" s="336"/>
      <c r="R243" s="22"/>
      <c r="S243" s="348"/>
      <c r="T243" s="348"/>
      <c r="U243" s="348"/>
      <c r="V243" s="348"/>
      <c r="W243" s="348"/>
      <c r="X243" s="348"/>
      <c r="Y243" s="348"/>
      <c r="Z243" s="348"/>
      <c r="AA243" s="348"/>
      <c r="AB243" s="348"/>
      <c r="AC243" s="348"/>
      <c r="AD243" s="348"/>
      <c r="AE243" s="348"/>
      <c r="AF243" s="348"/>
      <c r="AG243" s="348"/>
      <c r="AH243" s="348"/>
      <c r="AI243" s="348"/>
      <c r="AJ243" s="348"/>
      <c r="AK243" s="348"/>
      <c r="AL243" s="348"/>
      <c r="AM243" s="348"/>
      <c r="AN243" s="348"/>
      <c r="AO243" s="348"/>
      <c r="AP243" s="348"/>
      <c r="AQ243" s="348"/>
      <c r="AR243" s="348"/>
      <c r="AS243" s="348"/>
      <c r="AT243" s="348"/>
      <c r="AU243" s="348"/>
      <c r="AV243" s="348"/>
      <c r="AW243" s="348"/>
      <c r="AX243" s="348"/>
      <c r="AY243" s="348"/>
      <c r="AZ243" s="4"/>
    </row>
    <row r="244" spans="2:52" ht="13.5" customHeight="1" x14ac:dyDescent="0.15">
      <c r="B244" s="2"/>
      <c r="C244" s="1"/>
      <c r="D244" s="1"/>
      <c r="E244" s="1"/>
      <c r="F244" s="1"/>
      <c r="G244" s="1"/>
      <c r="H244" s="1"/>
      <c r="I244" s="1"/>
      <c r="J244" s="1"/>
      <c r="K244" s="1"/>
      <c r="L244" s="2"/>
      <c r="M244" s="315" t="s">
        <v>169</v>
      </c>
      <c r="N244" s="315"/>
      <c r="O244" s="23" t="s">
        <v>419</v>
      </c>
      <c r="P244" s="23"/>
      <c r="Q244" s="324">
        <v>3</v>
      </c>
      <c r="R244" s="23"/>
      <c r="S244" s="343"/>
      <c r="T244" s="343"/>
      <c r="U244" s="343"/>
      <c r="V244" s="343"/>
      <c r="W244" s="343"/>
      <c r="X244" s="343"/>
      <c r="Y244" s="343"/>
      <c r="Z244" s="343"/>
      <c r="AA244" s="343"/>
      <c r="AB244" s="343"/>
      <c r="AC244" s="343"/>
      <c r="AD244" s="343"/>
      <c r="AE244" s="343"/>
      <c r="AF244" s="343"/>
      <c r="AG244" s="343"/>
      <c r="AH244" s="343"/>
      <c r="AI244" s="343"/>
      <c r="AJ244" s="343"/>
      <c r="AK244" s="343"/>
      <c r="AL244" s="343"/>
      <c r="AM244" s="343"/>
      <c r="AN244" s="343"/>
      <c r="AO244" s="343"/>
      <c r="AP244" s="343"/>
      <c r="AQ244" s="343"/>
      <c r="AR244" s="343"/>
      <c r="AS244" s="343"/>
      <c r="AT244" s="343"/>
      <c r="AU244" s="343"/>
      <c r="AV244" s="343"/>
      <c r="AW244" s="343"/>
      <c r="AX244" s="343"/>
      <c r="AY244" s="343"/>
      <c r="AZ244" s="4"/>
    </row>
    <row r="245" spans="2:52" ht="13.5" customHeight="1" x14ac:dyDescent="0.15">
      <c r="B245" s="2"/>
      <c r="C245" s="1"/>
      <c r="D245" s="1"/>
      <c r="E245" s="1"/>
      <c r="F245" s="1"/>
      <c r="G245" s="1"/>
      <c r="H245" s="1"/>
      <c r="I245" s="1"/>
      <c r="J245" s="1"/>
      <c r="K245" s="1"/>
      <c r="L245" s="2"/>
      <c r="M245" s="342" t="s">
        <v>169</v>
      </c>
      <c r="N245" s="342"/>
      <c r="O245" s="22" t="s">
        <v>420</v>
      </c>
      <c r="P245" s="22"/>
      <c r="Q245" s="336"/>
      <c r="R245" s="22"/>
      <c r="S245" s="348"/>
      <c r="T245" s="348"/>
      <c r="U245" s="348"/>
      <c r="V245" s="348"/>
      <c r="W245" s="348"/>
      <c r="X245" s="348"/>
      <c r="Y245" s="348"/>
      <c r="Z245" s="348"/>
      <c r="AA245" s="348"/>
      <c r="AB245" s="348"/>
      <c r="AC245" s="348"/>
      <c r="AD245" s="348"/>
      <c r="AE245" s="348"/>
      <c r="AF245" s="348"/>
      <c r="AG245" s="348"/>
      <c r="AH245" s="348"/>
      <c r="AI245" s="348"/>
      <c r="AJ245" s="348"/>
      <c r="AK245" s="348"/>
      <c r="AL245" s="348"/>
      <c r="AM245" s="348"/>
      <c r="AN245" s="348"/>
      <c r="AO245" s="348"/>
      <c r="AP245" s="348"/>
      <c r="AQ245" s="348"/>
      <c r="AR245" s="348"/>
      <c r="AS245" s="348"/>
      <c r="AT245" s="348"/>
      <c r="AU245" s="348"/>
      <c r="AV245" s="348"/>
      <c r="AW245" s="348"/>
      <c r="AX245" s="348"/>
      <c r="AY245" s="348"/>
      <c r="AZ245" s="4"/>
    </row>
    <row r="246" spans="2:52" ht="13.5" customHeight="1" x14ac:dyDescent="0.15">
      <c r="B246" s="2"/>
      <c r="C246" s="1"/>
      <c r="D246" s="1"/>
      <c r="E246" s="1"/>
      <c r="F246" s="1"/>
      <c r="G246" s="1"/>
      <c r="H246" s="1"/>
      <c r="I246" s="1"/>
      <c r="J246" s="1"/>
      <c r="K246" s="1"/>
      <c r="L246" s="2"/>
      <c r="M246" s="315" t="s">
        <v>169</v>
      </c>
      <c r="N246" s="315"/>
      <c r="O246" s="23" t="s">
        <v>419</v>
      </c>
      <c r="P246" s="23"/>
      <c r="Q246" s="324">
        <v>4</v>
      </c>
      <c r="R246" s="23"/>
      <c r="S246" s="343"/>
      <c r="T246" s="343"/>
      <c r="U246" s="343"/>
      <c r="V246" s="343"/>
      <c r="W246" s="343"/>
      <c r="X246" s="343"/>
      <c r="Y246" s="343"/>
      <c r="Z246" s="343"/>
      <c r="AA246" s="343"/>
      <c r="AB246" s="343"/>
      <c r="AC246" s="343"/>
      <c r="AD246" s="343"/>
      <c r="AE246" s="343"/>
      <c r="AF246" s="343"/>
      <c r="AG246" s="343"/>
      <c r="AH246" s="343"/>
      <c r="AI246" s="343"/>
      <c r="AJ246" s="343"/>
      <c r="AK246" s="343"/>
      <c r="AL246" s="343"/>
      <c r="AM246" s="343"/>
      <c r="AN246" s="343"/>
      <c r="AO246" s="343"/>
      <c r="AP246" s="343"/>
      <c r="AQ246" s="343"/>
      <c r="AR246" s="343"/>
      <c r="AS246" s="343"/>
      <c r="AT246" s="343"/>
      <c r="AU246" s="343"/>
      <c r="AV246" s="343"/>
      <c r="AW246" s="343"/>
      <c r="AX246" s="343"/>
      <c r="AY246" s="343"/>
      <c r="AZ246" s="4"/>
    </row>
    <row r="247" spans="2:52" ht="13.5" customHeight="1" x14ac:dyDescent="0.15">
      <c r="B247" s="2"/>
      <c r="C247" s="1"/>
      <c r="D247" s="1"/>
      <c r="E247" s="1"/>
      <c r="F247" s="1"/>
      <c r="G247" s="1"/>
      <c r="H247" s="1"/>
      <c r="I247" s="1"/>
      <c r="J247" s="1"/>
      <c r="K247" s="1"/>
      <c r="L247" s="2"/>
      <c r="M247" s="342" t="s">
        <v>169</v>
      </c>
      <c r="N247" s="342"/>
      <c r="O247" s="22" t="s">
        <v>420</v>
      </c>
      <c r="P247" s="22"/>
      <c r="Q247" s="336"/>
      <c r="R247" s="22"/>
      <c r="S247" s="348"/>
      <c r="T247" s="348"/>
      <c r="U247" s="348"/>
      <c r="V247" s="348"/>
      <c r="W247" s="348"/>
      <c r="X247" s="348"/>
      <c r="Y247" s="348"/>
      <c r="Z247" s="348"/>
      <c r="AA247" s="348"/>
      <c r="AB247" s="348"/>
      <c r="AC247" s="348"/>
      <c r="AD247" s="348"/>
      <c r="AE247" s="348"/>
      <c r="AF247" s="348"/>
      <c r="AG247" s="348"/>
      <c r="AH247" s="348"/>
      <c r="AI247" s="348"/>
      <c r="AJ247" s="348"/>
      <c r="AK247" s="348"/>
      <c r="AL247" s="348"/>
      <c r="AM247" s="348"/>
      <c r="AN247" s="348"/>
      <c r="AO247" s="348"/>
      <c r="AP247" s="348"/>
      <c r="AQ247" s="348"/>
      <c r="AR247" s="348"/>
      <c r="AS247" s="348"/>
      <c r="AT247" s="348"/>
      <c r="AU247" s="348"/>
      <c r="AV247" s="348"/>
      <c r="AW247" s="348"/>
      <c r="AX247" s="348"/>
      <c r="AY247" s="348"/>
      <c r="AZ247" s="4"/>
    </row>
    <row r="248" spans="2:52" ht="13.5" customHeight="1" x14ac:dyDescent="0.15">
      <c r="B248" s="2"/>
      <c r="C248" s="1"/>
      <c r="D248" s="1"/>
      <c r="E248" s="1"/>
      <c r="F248" s="1"/>
      <c r="G248" s="1"/>
      <c r="H248" s="1"/>
      <c r="I248" s="1"/>
      <c r="J248" s="1"/>
      <c r="K248" s="1"/>
      <c r="L248" s="2"/>
      <c r="M248" s="315" t="s">
        <v>169</v>
      </c>
      <c r="N248" s="315"/>
      <c r="O248" s="23" t="s">
        <v>419</v>
      </c>
      <c r="P248" s="23"/>
      <c r="Q248" s="324">
        <v>5</v>
      </c>
      <c r="R248" s="23"/>
      <c r="S248" s="343"/>
      <c r="T248" s="343"/>
      <c r="U248" s="343"/>
      <c r="V248" s="343"/>
      <c r="W248" s="343"/>
      <c r="X248" s="343"/>
      <c r="Y248" s="343"/>
      <c r="Z248" s="343"/>
      <c r="AA248" s="343"/>
      <c r="AB248" s="343"/>
      <c r="AC248" s="343"/>
      <c r="AD248" s="343"/>
      <c r="AE248" s="343"/>
      <c r="AF248" s="343"/>
      <c r="AG248" s="343"/>
      <c r="AH248" s="343"/>
      <c r="AI248" s="343"/>
      <c r="AJ248" s="343"/>
      <c r="AK248" s="343"/>
      <c r="AL248" s="343"/>
      <c r="AM248" s="343"/>
      <c r="AN248" s="343"/>
      <c r="AO248" s="343"/>
      <c r="AP248" s="343"/>
      <c r="AQ248" s="343"/>
      <c r="AR248" s="343"/>
      <c r="AS248" s="343"/>
      <c r="AT248" s="343"/>
      <c r="AU248" s="343"/>
      <c r="AV248" s="343"/>
      <c r="AW248" s="343"/>
      <c r="AX248" s="343"/>
      <c r="AY248" s="343"/>
      <c r="AZ248" s="4"/>
    </row>
    <row r="249" spans="2:52" ht="13.5" customHeight="1" x14ac:dyDescent="0.15">
      <c r="B249" s="17"/>
      <c r="C249" s="18"/>
      <c r="D249" s="18"/>
      <c r="E249" s="18"/>
      <c r="F249" s="18"/>
      <c r="G249" s="18"/>
      <c r="H249" s="18"/>
      <c r="I249" s="18"/>
      <c r="J249" s="18"/>
      <c r="K249" s="18"/>
      <c r="L249" s="17"/>
      <c r="M249" s="340" t="s">
        <v>169</v>
      </c>
      <c r="N249" s="340"/>
      <c r="O249" s="18" t="s">
        <v>420</v>
      </c>
      <c r="P249" s="18"/>
      <c r="Q249" s="338"/>
      <c r="R249" s="18"/>
      <c r="S249" s="491"/>
      <c r="T249" s="491"/>
      <c r="U249" s="491"/>
      <c r="V249" s="491"/>
      <c r="W249" s="491"/>
      <c r="X249" s="491"/>
      <c r="Y249" s="491"/>
      <c r="Z249" s="491"/>
      <c r="AA249" s="491"/>
      <c r="AB249" s="491"/>
      <c r="AC249" s="491"/>
      <c r="AD249" s="491"/>
      <c r="AE249" s="491"/>
      <c r="AF249" s="491"/>
      <c r="AG249" s="491"/>
      <c r="AH249" s="491"/>
      <c r="AI249" s="491"/>
      <c r="AJ249" s="491"/>
      <c r="AK249" s="491"/>
      <c r="AL249" s="491"/>
      <c r="AM249" s="491"/>
      <c r="AN249" s="491"/>
      <c r="AO249" s="491"/>
      <c r="AP249" s="491"/>
      <c r="AQ249" s="491"/>
      <c r="AR249" s="491"/>
      <c r="AS249" s="491"/>
      <c r="AT249" s="491"/>
      <c r="AU249" s="491"/>
      <c r="AV249" s="491"/>
      <c r="AW249" s="491"/>
      <c r="AX249" s="491"/>
      <c r="AY249" s="491"/>
      <c r="AZ249" s="19"/>
    </row>
    <row r="250" spans="2:52" ht="14.25" customHeight="1" x14ac:dyDescent="0.15">
      <c r="B250" s="14" t="s">
        <v>213</v>
      </c>
      <c r="C250" s="15" t="s">
        <v>26</v>
      </c>
      <c r="D250" s="15"/>
      <c r="E250" s="15"/>
      <c r="F250" s="15"/>
      <c r="G250" s="15"/>
      <c r="H250" s="15"/>
      <c r="I250" s="15"/>
      <c r="J250" s="15"/>
      <c r="K250" s="15"/>
      <c r="L250" s="14"/>
      <c r="M250" s="15" t="s">
        <v>72</v>
      </c>
      <c r="N250" s="15"/>
      <c r="O250" s="15"/>
      <c r="P250" s="15"/>
      <c r="Q250" s="171">
        <v>1</v>
      </c>
      <c r="R250" s="542" t="s">
        <v>462</v>
      </c>
      <c r="S250" s="542"/>
      <c r="T250" s="542"/>
      <c r="U250" s="543"/>
      <c r="V250" s="543"/>
      <c r="W250" s="542" t="s">
        <v>464</v>
      </c>
      <c r="X250" s="542"/>
      <c r="Y250" s="542"/>
      <c r="Z250" s="542"/>
      <c r="AA250" s="542"/>
      <c r="AB250" s="543"/>
      <c r="AC250" s="543"/>
      <c r="AD250" s="542" t="s">
        <v>463</v>
      </c>
      <c r="AE250" s="542"/>
      <c r="AF250" s="171"/>
      <c r="AG250" s="544" t="s">
        <v>300</v>
      </c>
      <c r="AH250" s="544"/>
      <c r="AI250" s="544"/>
      <c r="AJ250" s="544"/>
      <c r="AK250" s="544"/>
      <c r="AL250" s="544"/>
      <c r="AM250" s="544"/>
      <c r="AN250" s="544"/>
      <c r="AO250" s="544"/>
      <c r="AP250" s="544"/>
      <c r="AQ250" s="544"/>
      <c r="AR250" s="544"/>
      <c r="AS250" s="544"/>
      <c r="AT250" s="544"/>
      <c r="AU250" s="544"/>
      <c r="AV250" s="544"/>
      <c r="AW250" s="544"/>
      <c r="AX250" s="544"/>
      <c r="AY250" s="544"/>
      <c r="AZ250" s="545"/>
    </row>
    <row r="251" spans="2:52" ht="14.25" customHeight="1" x14ac:dyDescent="0.15">
      <c r="B251" s="2"/>
      <c r="C251" s="1"/>
      <c r="D251" s="1"/>
      <c r="E251" s="1"/>
      <c r="F251" s="1"/>
      <c r="G251" s="1"/>
      <c r="H251" s="1"/>
      <c r="I251" s="1"/>
      <c r="J251" s="1"/>
      <c r="K251" s="1"/>
      <c r="L251" s="2"/>
      <c r="M251" s="1"/>
      <c r="N251" s="1"/>
      <c r="O251" s="1"/>
      <c r="P251" s="1"/>
      <c r="Q251" s="60">
        <v>2</v>
      </c>
      <c r="R251" s="324" t="s">
        <v>462</v>
      </c>
      <c r="S251" s="324"/>
      <c r="T251" s="324"/>
      <c r="U251" s="313"/>
      <c r="V251" s="313"/>
      <c r="W251" s="324" t="s">
        <v>464</v>
      </c>
      <c r="X251" s="324"/>
      <c r="Y251" s="324"/>
      <c r="Z251" s="324"/>
      <c r="AA251" s="324"/>
      <c r="AB251" s="313"/>
      <c r="AC251" s="313"/>
      <c r="AD251" s="324" t="s">
        <v>463</v>
      </c>
      <c r="AE251" s="324"/>
      <c r="AF251" s="6"/>
      <c r="AG251" s="546"/>
      <c r="AH251" s="546"/>
      <c r="AI251" s="546"/>
      <c r="AJ251" s="546"/>
      <c r="AK251" s="546"/>
      <c r="AL251" s="546"/>
      <c r="AM251" s="546"/>
      <c r="AN251" s="546"/>
      <c r="AO251" s="546"/>
      <c r="AP251" s="546"/>
      <c r="AQ251" s="546"/>
      <c r="AR251" s="546"/>
      <c r="AS251" s="546"/>
      <c r="AT251" s="546"/>
      <c r="AU251" s="546"/>
      <c r="AV251" s="546"/>
      <c r="AW251" s="546"/>
      <c r="AX251" s="546"/>
      <c r="AY251" s="546"/>
      <c r="AZ251" s="547"/>
    </row>
    <row r="252" spans="2:52" ht="14.25" customHeight="1" x14ac:dyDescent="0.15">
      <c r="B252" s="2"/>
      <c r="C252" s="1"/>
      <c r="D252" s="1"/>
      <c r="E252" s="1"/>
      <c r="F252" s="1"/>
      <c r="G252" s="1"/>
      <c r="H252" s="1"/>
      <c r="I252" s="1"/>
      <c r="J252" s="1"/>
      <c r="K252" s="1"/>
      <c r="L252" s="2"/>
      <c r="M252" s="1"/>
      <c r="N252" s="1"/>
      <c r="O252" s="1"/>
      <c r="P252" s="1"/>
      <c r="Q252" s="60">
        <v>3</v>
      </c>
      <c r="R252" s="324" t="s">
        <v>462</v>
      </c>
      <c r="S252" s="324"/>
      <c r="T252" s="324"/>
      <c r="U252" s="313"/>
      <c r="V252" s="313"/>
      <c r="W252" s="324" t="s">
        <v>464</v>
      </c>
      <c r="X252" s="324"/>
      <c r="Y252" s="324"/>
      <c r="Z252" s="324"/>
      <c r="AA252" s="324"/>
      <c r="AB252" s="313"/>
      <c r="AC252" s="313"/>
      <c r="AD252" s="324" t="s">
        <v>463</v>
      </c>
      <c r="AE252" s="324"/>
      <c r="AF252" s="6"/>
      <c r="AG252" s="546"/>
      <c r="AH252" s="546"/>
      <c r="AI252" s="546"/>
      <c r="AJ252" s="546"/>
      <c r="AK252" s="546"/>
      <c r="AL252" s="546"/>
      <c r="AM252" s="546"/>
      <c r="AN252" s="546"/>
      <c r="AO252" s="546"/>
      <c r="AP252" s="546"/>
      <c r="AQ252" s="546"/>
      <c r="AR252" s="546"/>
      <c r="AS252" s="546"/>
      <c r="AT252" s="546"/>
      <c r="AU252" s="546"/>
      <c r="AV252" s="546"/>
      <c r="AW252" s="546"/>
      <c r="AX252" s="546"/>
      <c r="AY252" s="546"/>
      <c r="AZ252" s="547"/>
    </row>
    <row r="253" spans="2:52" ht="13.5" customHeight="1" x14ac:dyDescent="0.15">
      <c r="B253" s="14" t="s">
        <v>214</v>
      </c>
      <c r="C253" s="80" t="s">
        <v>22</v>
      </c>
      <c r="D253" s="80"/>
      <c r="E253" s="80"/>
      <c r="F253" s="80"/>
      <c r="G253" s="80"/>
      <c r="H253" s="80"/>
      <c r="I253" s="80"/>
      <c r="J253" s="80"/>
      <c r="K253" s="80"/>
      <c r="L253" s="79"/>
      <c r="M253" s="349"/>
      <c r="N253" s="349"/>
      <c r="O253" s="349"/>
      <c r="P253" s="349"/>
      <c r="Q253" s="349"/>
      <c r="R253" s="349"/>
      <c r="S253" s="349"/>
      <c r="T253" s="349"/>
      <c r="U253" s="349"/>
      <c r="V253" s="349"/>
      <c r="W253" s="349"/>
      <c r="X253" s="349"/>
      <c r="Y253" s="349"/>
      <c r="Z253" s="349"/>
      <c r="AA253" s="349"/>
      <c r="AB253" s="349"/>
      <c r="AC253" s="349"/>
      <c r="AD253" s="349"/>
      <c r="AE253" s="349"/>
      <c r="AF253" s="349"/>
      <c r="AG253" s="349"/>
      <c r="AH253" s="349"/>
      <c r="AI253" s="349"/>
      <c r="AJ253" s="349"/>
      <c r="AK253" s="349"/>
      <c r="AL253" s="349"/>
      <c r="AM253" s="349"/>
      <c r="AN253" s="349"/>
      <c r="AO253" s="349"/>
      <c r="AP253" s="349"/>
      <c r="AQ253" s="349"/>
      <c r="AR253" s="349"/>
      <c r="AS253" s="349"/>
      <c r="AT253" s="349"/>
      <c r="AU253" s="349"/>
      <c r="AV253" s="349"/>
      <c r="AW253" s="349"/>
      <c r="AX253" s="349"/>
      <c r="AY253" s="349"/>
      <c r="AZ253" s="16"/>
    </row>
    <row r="254" spans="2:52" ht="13.5" customHeight="1" x14ac:dyDescent="0.15">
      <c r="B254" s="2"/>
      <c r="C254" s="548" t="s">
        <v>425</v>
      </c>
      <c r="D254" s="548"/>
      <c r="E254" s="548"/>
      <c r="F254" s="548"/>
      <c r="G254" s="548"/>
      <c r="H254" s="548"/>
      <c r="I254" s="548"/>
      <c r="J254" s="548"/>
      <c r="K254" s="94"/>
      <c r="L254" s="571" t="s">
        <v>426</v>
      </c>
      <c r="M254" s="572"/>
      <c r="N254" s="572"/>
      <c r="O254" s="572"/>
      <c r="P254" s="572"/>
      <c r="Q254" s="572"/>
      <c r="R254" s="572"/>
      <c r="S254" s="572"/>
      <c r="T254" s="572"/>
      <c r="U254" s="572"/>
      <c r="V254" s="572"/>
      <c r="W254" s="572"/>
      <c r="X254" s="572"/>
      <c r="Y254" s="572"/>
      <c r="Z254" s="572"/>
      <c r="AA254" s="572"/>
      <c r="AB254" s="572"/>
      <c r="AC254" s="572"/>
      <c r="AD254" s="572"/>
      <c r="AE254" s="572"/>
      <c r="AF254" s="572"/>
      <c r="AG254" s="572"/>
      <c r="AH254" s="572"/>
      <c r="AI254" s="572"/>
      <c r="AJ254" s="572"/>
      <c r="AK254" s="572"/>
      <c r="AL254" s="572"/>
      <c r="AM254" s="572"/>
      <c r="AN254" s="572"/>
      <c r="AO254" s="572"/>
      <c r="AP254" s="572"/>
      <c r="AQ254" s="572"/>
      <c r="AR254" s="572"/>
      <c r="AS254" s="572"/>
      <c r="AT254" s="572"/>
      <c r="AU254" s="572"/>
      <c r="AV254" s="572"/>
      <c r="AW254" s="572"/>
      <c r="AX254" s="572"/>
      <c r="AY254" s="572"/>
      <c r="AZ254" s="4"/>
    </row>
    <row r="255" spans="2:52" x14ac:dyDescent="0.15">
      <c r="B255" s="2"/>
      <c r="C255" s="558"/>
      <c r="D255" s="558"/>
      <c r="E255" s="558"/>
      <c r="F255" s="558"/>
      <c r="G255" s="558"/>
      <c r="H255" s="558"/>
      <c r="I255" s="558"/>
      <c r="J255" s="558"/>
      <c r="K255" s="90"/>
      <c r="L255" s="573"/>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74"/>
      <c r="AL255" s="574"/>
      <c r="AM255" s="574"/>
      <c r="AN255" s="574"/>
      <c r="AO255" s="574"/>
      <c r="AP255" s="574"/>
      <c r="AQ255" s="574"/>
      <c r="AR255" s="574"/>
      <c r="AS255" s="574"/>
      <c r="AT255" s="574"/>
      <c r="AU255" s="574"/>
      <c r="AV255" s="574"/>
      <c r="AW255" s="574"/>
      <c r="AX255" s="574"/>
      <c r="AY255" s="574"/>
      <c r="AZ255" s="4"/>
    </row>
    <row r="256" spans="2:52" x14ac:dyDescent="0.15">
      <c r="B256" s="2"/>
      <c r="C256" s="166"/>
      <c r="D256" s="166"/>
      <c r="E256" s="166"/>
      <c r="F256" s="166"/>
      <c r="G256" s="166"/>
      <c r="H256" s="166"/>
      <c r="I256" s="166"/>
      <c r="J256" s="166"/>
      <c r="K256" s="90"/>
      <c r="L256" s="91"/>
      <c r="M256" s="167"/>
      <c r="N256" s="127" t="s">
        <v>427</v>
      </c>
      <c r="O256" s="127"/>
      <c r="P256" s="127"/>
      <c r="Q256" s="127"/>
      <c r="R256" s="127"/>
      <c r="S256" s="127"/>
      <c r="T256" s="127"/>
      <c r="U256" s="127"/>
      <c r="V256" s="127"/>
      <c r="W256" s="127"/>
      <c r="X256" s="127" t="s">
        <v>428</v>
      </c>
      <c r="Y256" s="127"/>
      <c r="Z256" s="127"/>
      <c r="AA256" s="127"/>
      <c r="AB256" s="127"/>
      <c r="AC256" s="127"/>
      <c r="AD256" s="127"/>
      <c r="AE256" s="127"/>
      <c r="AF256" s="127"/>
      <c r="AG256" s="127" t="s">
        <v>429</v>
      </c>
      <c r="AH256" s="127"/>
      <c r="AI256" s="127"/>
      <c r="AJ256" s="127"/>
      <c r="AK256" s="127"/>
      <c r="AL256" s="127"/>
      <c r="AM256" s="127"/>
      <c r="AN256" s="127"/>
      <c r="AO256" s="127"/>
      <c r="AP256" s="127" t="s">
        <v>430</v>
      </c>
      <c r="AQ256" s="127"/>
      <c r="AR256" s="127"/>
      <c r="AS256" s="127"/>
      <c r="AT256" s="127"/>
      <c r="AU256" s="127"/>
      <c r="AV256" s="127" t="s">
        <v>431</v>
      </c>
      <c r="AW256" s="127"/>
      <c r="AX256" s="127"/>
      <c r="AY256" s="127"/>
      <c r="AZ256" s="4"/>
    </row>
    <row r="257" spans="2:52" x14ac:dyDescent="0.15">
      <c r="B257" s="2"/>
      <c r="C257" s="166"/>
      <c r="D257" s="166"/>
      <c r="E257" s="166"/>
      <c r="F257" s="166"/>
      <c r="G257" s="166"/>
      <c r="H257" s="166"/>
      <c r="I257" s="166"/>
      <c r="J257" s="166"/>
      <c r="K257" s="90"/>
      <c r="L257" s="91"/>
      <c r="M257" s="168">
        <v>1</v>
      </c>
      <c r="N257" s="299"/>
      <c r="O257" s="299"/>
      <c r="P257" s="299"/>
      <c r="Q257" s="299"/>
      <c r="R257" s="299"/>
      <c r="S257" s="299"/>
      <c r="T257" s="299"/>
      <c r="U257" s="299"/>
      <c r="V257" s="299"/>
      <c r="W257" s="168"/>
      <c r="X257" s="620"/>
      <c r="Y257" s="299"/>
      <c r="Z257" s="299"/>
      <c r="AA257" s="299"/>
      <c r="AB257" s="299"/>
      <c r="AC257" s="299"/>
      <c r="AD257" s="299"/>
      <c r="AE257" s="300"/>
      <c r="AF257" s="168"/>
      <c r="AG257" s="620"/>
      <c r="AH257" s="620"/>
      <c r="AI257" s="620"/>
      <c r="AJ257" s="620"/>
      <c r="AK257" s="620"/>
      <c r="AL257" s="620"/>
      <c r="AM257" s="620"/>
      <c r="AN257" s="620"/>
      <c r="AO257" s="168"/>
      <c r="AP257" s="299"/>
      <c r="AQ257" s="299"/>
      <c r="AR257" s="299"/>
      <c r="AS257" s="299"/>
      <c r="AT257" s="299"/>
      <c r="AU257" s="168"/>
      <c r="AV257" s="299"/>
      <c r="AW257" s="299"/>
      <c r="AX257" s="299"/>
      <c r="AY257" s="299"/>
      <c r="AZ257" s="4"/>
    </row>
    <row r="258" spans="2:52" x14ac:dyDescent="0.15">
      <c r="B258" s="2"/>
      <c r="C258" s="90"/>
      <c r="D258" s="90"/>
      <c r="E258" s="90"/>
      <c r="F258" s="90"/>
      <c r="G258" s="90"/>
      <c r="H258" s="90"/>
      <c r="I258" s="90"/>
      <c r="J258" s="90"/>
      <c r="K258" s="90"/>
      <c r="L258" s="91"/>
      <c r="M258" s="168">
        <v>2</v>
      </c>
      <c r="N258" s="299"/>
      <c r="O258" s="299"/>
      <c r="P258" s="299"/>
      <c r="Q258" s="299"/>
      <c r="R258" s="299"/>
      <c r="S258" s="299"/>
      <c r="T258" s="299"/>
      <c r="U258" s="299"/>
      <c r="V258" s="300"/>
      <c r="W258" s="168"/>
      <c r="X258" s="299"/>
      <c r="Y258" s="299"/>
      <c r="Z258" s="299"/>
      <c r="AA258" s="299"/>
      <c r="AB258" s="299"/>
      <c r="AC258" s="299"/>
      <c r="AD258" s="299"/>
      <c r="AE258" s="300"/>
      <c r="AF258" s="168"/>
      <c r="AG258" s="299"/>
      <c r="AH258" s="299"/>
      <c r="AI258" s="299"/>
      <c r="AJ258" s="299"/>
      <c r="AK258" s="299"/>
      <c r="AL258" s="299"/>
      <c r="AM258" s="299"/>
      <c r="AN258" s="300"/>
      <c r="AO258" s="168"/>
      <c r="AP258" s="299"/>
      <c r="AQ258" s="299"/>
      <c r="AR258" s="299"/>
      <c r="AS258" s="299"/>
      <c r="AT258" s="299"/>
      <c r="AU258" s="168"/>
      <c r="AV258" s="299"/>
      <c r="AW258" s="300"/>
      <c r="AX258" s="300"/>
      <c r="AY258" s="300"/>
      <c r="AZ258" s="4"/>
    </row>
    <row r="259" spans="2:52" x14ac:dyDescent="0.15">
      <c r="B259" s="2"/>
      <c r="C259" s="90"/>
      <c r="D259" s="90"/>
      <c r="E259" s="90"/>
      <c r="F259" s="90"/>
      <c r="G259" s="90"/>
      <c r="H259" s="90"/>
      <c r="I259" s="90"/>
      <c r="J259" s="90"/>
      <c r="K259" s="90"/>
      <c r="L259" s="91"/>
      <c r="M259" s="168">
        <v>3</v>
      </c>
      <c r="N259" s="299"/>
      <c r="O259" s="299"/>
      <c r="P259" s="299"/>
      <c r="Q259" s="299"/>
      <c r="R259" s="299"/>
      <c r="S259" s="299"/>
      <c r="T259" s="299"/>
      <c r="U259" s="299"/>
      <c r="V259" s="300"/>
      <c r="W259" s="168"/>
      <c r="X259" s="299"/>
      <c r="Y259" s="299"/>
      <c r="Z259" s="299"/>
      <c r="AA259" s="299"/>
      <c r="AB259" s="299"/>
      <c r="AC259" s="299"/>
      <c r="AD259" s="299"/>
      <c r="AE259" s="300"/>
      <c r="AF259" s="168"/>
      <c r="AG259" s="299"/>
      <c r="AH259" s="299"/>
      <c r="AI259" s="299"/>
      <c r="AJ259" s="299"/>
      <c r="AK259" s="299"/>
      <c r="AL259" s="299"/>
      <c r="AM259" s="299"/>
      <c r="AN259" s="300"/>
      <c r="AO259" s="168"/>
      <c r="AP259" s="299"/>
      <c r="AQ259" s="299"/>
      <c r="AR259" s="299"/>
      <c r="AS259" s="299"/>
      <c r="AT259" s="299"/>
      <c r="AU259" s="168"/>
      <c r="AV259" s="299"/>
      <c r="AW259" s="300"/>
      <c r="AX259" s="300"/>
      <c r="AY259" s="300"/>
      <c r="AZ259" s="4"/>
    </row>
    <row r="260" spans="2:52" x14ac:dyDescent="0.15">
      <c r="B260" s="2"/>
      <c r="C260" s="90"/>
      <c r="D260" s="90"/>
      <c r="E260" s="90"/>
      <c r="F260" s="90"/>
      <c r="G260" s="90"/>
      <c r="H260" s="90"/>
      <c r="I260" s="90"/>
      <c r="J260" s="90"/>
      <c r="K260" s="90"/>
      <c r="L260" s="91"/>
      <c r="M260" s="168">
        <v>4</v>
      </c>
      <c r="N260" s="299"/>
      <c r="O260" s="299"/>
      <c r="P260" s="299"/>
      <c r="Q260" s="299"/>
      <c r="R260" s="299"/>
      <c r="S260" s="299"/>
      <c r="T260" s="299"/>
      <c r="U260" s="299"/>
      <c r="V260" s="300"/>
      <c r="W260" s="168"/>
      <c r="X260" s="299"/>
      <c r="Y260" s="299"/>
      <c r="Z260" s="299"/>
      <c r="AA260" s="299"/>
      <c r="AB260" s="299"/>
      <c r="AC260" s="299"/>
      <c r="AD260" s="299"/>
      <c r="AE260" s="300"/>
      <c r="AF260" s="168"/>
      <c r="AG260" s="299"/>
      <c r="AH260" s="299"/>
      <c r="AI260" s="299"/>
      <c r="AJ260" s="299"/>
      <c r="AK260" s="299"/>
      <c r="AL260" s="299"/>
      <c r="AM260" s="299"/>
      <c r="AN260" s="300"/>
      <c r="AO260" s="168"/>
      <c r="AP260" s="299"/>
      <c r="AQ260" s="299"/>
      <c r="AR260" s="299"/>
      <c r="AS260" s="299"/>
      <c r="AT260" s="299"/>
      <c r="AU260" s="168"/>
      <c r="AV260" s="299"/>
      <c r="AW260" s="300"/>
      <c r="AX260" s="300"/>
      <c r="AY260" s="300"/>
      <c r="AZ260" s="4"/>
    </row>
    <row r="261" spans="2:52" x14ac:dyDescent="0.15">
      <c r="B261" s="2"/>
      <c r="C261" s="90"/>
      <c r="D261" s="90"/>
      <c r="E261" s="90"/>
      <c r="F261" s="90"/>
      <c r="G261" s="90"/>
      <c r="H261" s="90"/>
      <c r="I261" s="90"/>
      <c r="J261" s="90"/>
      <c r="K261" s="90"/>
      <c r="L261" s="91"/>
      <c r="M261" s="168">
        <v>5</v>
      </c>
      <c r="N261" s="299"/>
      <c r="O261" s="299"/>
      <c r="P261" s="299"/>
      <c r="Q261" s="299"/>
      <c r="R261" s="299"/>
      <c r="S261" s="299"/>
      <c r="T261" s="299"/>
      <c r="U261" s="299"/>
      <c r="V261" s="300"/>
      <c r="W261" s="168"/>
      <c r="X261" s="299"/>
      <c r="Y261" s="299"/>
      <c r="Z261" s="299"/>
      <c r="AA261" s="299"/>
      <c r="AB261" s="299"/>
      <c r="AC261" s="299"/>
      <c r="AD261" s="299"/>
      <c r="AE261" s="300"/>
      <c r="AF261" s="168"/>
      <c r="AG261" s="299"/>
      <c r="AH261" s="299"/>
      <c r="AI261" s="299"/>
      <c r="AJ261" s="299"/>
      <c r="AK261" s="299"/>
      <c r="AL261" s="299"/>
      <c r="AM261" s="299"/>
      <c r="AN261" s="300"/>
      <c r="AO261" s="168"/>
      <c r="AP261" s="299"/>
      <c r="AQ261" s="299"/>
      <c r="AR261" s="299"/>
      <c r="AS261" s="299"/>
      <c r="AT261" s="299"/>
      <c r="AU261" s="168"/>
      <c r="AV261" s="299"/>
      <c r="AW261" s="300"/>
      <c r="AX261" s="300"/>
      <c r="AY261" s="300"/>
      <c r="AZ261" s="4"/>
    </row>
    <row r="262" spans="2:52" x14ac:dyDescent="0.15">
      <c r="B262" s="2"/>
      <c r="C262" s="90"/>
      <c r="D262" s="90"/>
      <c r="E262" s="90"/>
      <c r="F262" s="90"/>
      <c r="G262" s="90"/>
      <c r="H262" s="90"/>
      <c r="I262" s="90"/>
      <c r="J262" s="90"/>
      <c r="K262" s="90"/>
      <c r="L262" s="91"/>
      <c r="M262" s="168">
        <v>6</v>
      </c>
      <c r="N262" s="299"/>
      <c r="O262" s="299"/>
      <c r="P262" s="299"/>
      <c r="Q262" s="299"/>
      <c r="R262" s="299"/>
      <c r="S262" s="299"/>
      <c r="T262" s="299"/>
      <c r="U262" s="299"/>
      <c r="V262" s="300"/>
      <c r="W262" s="168"/>
      <c r="X262" s="299"/>
      <c r="Y262" s="299"/>
      <c r="Z262" s="299"/>
      <c r="AA262" s="299"/>
      <c r="AB262" s="299"/>
      <c r="AC262" s="299"/>
      <c r="AD262" s="299"/>
      <c r="AE262" s="300"/>
      <c r="AF262" s="168"/>
      <c r="AG262" s="299"/>
      <c r="AH262" s="299"/>
      <c r="AI262" s="299"/>
      <c r="AJ262" s="299"/>
      <c r="AK262" s="299"/>
      <c r="AL262" s="299"/>
      <c r="AM262" s="299"/>
      <c r="AN262" s="300"/>
      <c r="AO262" s="168"/>
      <c r="AP262" s="299"/>
      <c r="AQ262" s="299"/>
      <c r="AR262" s="299"/>
      <c r="AS262" s="299"/>
      <c r="AT262" s="299"/>
      <c r="AU262" s="168"/>
      <c r="AV262" s="299"/>
      <c r="AW262" s="300"/>
      <c r="AX262" s="300"/>
      <c r="AY262" s="300"/>
      <c r="AZ262" s="4"/>
    </row>
    <row r="263" spans="2:52" x14ac:dyDescent="0.15">
      <c r="B263" s="2"/>
      <c r="C263" s="90"/>
      <c r="D263" s="90"/>
      <c r="E263" s="90"/>
      <c r="F263" s="90"/>
      <c r="G263" s="90"/>
      <c r="H263" s="90"/>
      <c r="I263" s="90"/>
      <c r="J263" s="90"/>
      <c r="K263" s="90"/>
      <c r="L263" s="91"/>
      <c r="M263" s="168">
        <v>7</v>
      </c>
      <c r="N263" s="299"/>
      <c r="O263" s="299"/>
      <c r="P263" s="299"/>
      <c r="Q263" s="299"/>
      <c r="R263" s="299"/>
      <c r="S263" s="299"/>
      <c r="T263" s="299"/>
      <c r="U263" s="299"/>
      <c r="V263" s="300"/>
      <c r="W263" s="168"/>
      <c r="X263" s="299"/>
      <c r="Y263" s="299"/>
      <c r="Z263" s="299"/>
      <c r="AA263" s="299"/>
      <c r="AB263" s="299"/>
      <c r="AC263" s="299"/>
      <c r="AD263" s="299"/>
      <c r="AE263" s="300"/>
      <c r="AF263" s="168"/>
      <c r="AG263" s="299"/>
      <c r="AH263" s="299"/>
      <c r="AI263" s="299"/>
      <c r="AJ263" s="299"/>
      <c r="AK263" s="299"/>
      <c r="AL263" s="299"/>
      <c r="AM263" s="299"/>
      <c r="AN263" s="300"/>
      <c r="AO263" s="168"/>
      <c r="AP263" s="299"/>
      <c r="AQ263" s="299"/>
      <c r="AR263" s="299"/>
      <c r="AS263" s="299"/>
      <c r="AT263" s="299"/>
      <c r="AU263" s="168"/>
      <c r="AV263" s="299"/>
      <c r="AW263" s="300"/>
      <c r="AX263" s="300"/>
      <c r="AY263" s="300"/>
      <c r="AZ263" s="4"/>
    </row>
    <row r="264" spans="2:52" x14ac:dyDescent="0.15">
      <c r="B264" s="2"/>
      <c r="C264" s="90"/>
      <c r="D264" s="90"/>
      <c r="E264" s="90"/>
      <c r="F264" s="90"/>
      <c r="G264" s="90"/>
      <c r="H264" s="90"/>
      <c r="I264" s="90"/>
      <c r="J264" s="90"/>
      <c r="K264" s="90"/>
      <c r="L264" s="91"/>
      <c r="M264" s="168">
        <v>8</v>
      </c>
      <c r="N264" s="299"/>
      <c r="O264" s="299"/>
      <c r="P264" s="299"/>
      <c r="Q264" s="299"/>
      <c r="R264" s="299"/>
      <c r="S264" s="299"/>
      <c r="T264" s="299"/>
      <c r="U264" s="299"/>
      <c r="V264" s="300"/>
      <c r="W264" s="168"/>
      <c r="X264" s="299"/>
      <c r="Y264" s="299"/>
      <c r="Z264" s="299"/>
      <c r="AA264" s="299"/>
      <c r="AB264" s="299"/>
      <c r="AC264" s="299"/>
      <c r="AD264" s="299"/>
      <c r="AE264" s="300"/>
      <c r="AF264" s="168"/>
      <c r="AG264" s="299"/>
      <c r="AH264" s="299"/>
      <c r="AI264" s="299"/>
      <c r="AJ264" s="299"/>
      <c r="AK264" s="299"/>
      <c r="AL264" s="299"/>
      <c r="AM264" s="299"/>
      <c r="AN264" s="300"/>
      <c r="AO264" s="168"/>
      <c r="AP264" s="299"/>
      <c r="AQ264" s="299"/>
      <c r="AR264" s="299"/>
      <c r="AS264" s="299"/>
      <c r="AT264" s="299"/>
      <c r="AU264" s="168"/>
      <c r="AV264" s="299"/>
      <c r="AW264" s="300"/>
      <c r="AX264" s="300"/>
      <c r="AY264" s="300"/>
      <c r="AZ264" s="4"/>
    </row>
    <row r="265" spans="2:52" x14ac:dyDescent="0.15">
      <c r="B265" s="2"/>
      <c r="C265" s="90"/>
      <c r="D265" s="90"/>
      <c r="E265" s="90"/>
      <c r="F265" s="90"/>
      <c r="G265" s="90"/>
      <c r="H265" s="90"/>
      <c r="I265" s="90"/>
      <c r="J265" s="90"/>
      <c r="K265" s="90"/>
      <c r="L265" s="91"/>
      <c r="M265" s="168">
        <v>9</v>
      </c>
      <c r="N265" s="299"/>
      <c r="O265" s="299"/>
      <c r="P265" s="299"/>
      <c r="Q265" s="299"/>
      <c r="R265" s="299"/>
      <c r="S265" s="299"/>
      <c r="T265" s="299"/>
      <c r="U265" s="299"/>
      <c r="V265" s="300"/>
      <c r="W265" s="168"/>
      <c r="X265" s="299"/>
      <c r="Y265" s="299"/>
      <c r="Z265" s="299"/>
      <c r="AA265" s="299"/>
      <c r="AB265" s="299"/>
      <c r="AC265" s="299"/>
      <c r="AD265" s="299"/>
      <c r="AE265" s="300"/>
      <c r="AF265" s="168"/>
      <c r="AG265" s="299"/>
      <c r="AH265" s="299"/>
      <c r="AI265" s="299"/>
      <c r="AJ265" s="299"/>
      <c r="AK265" s="299"/>
      <c r="AL265" s="299"/>
      <c r="AM265" s="299"/>
      <c r="AN265" s="300"/>
      <c r="AO265" s="168"/>
      <c r="AP265" s="299"/>
      <c r="AQ265" s="299"/>
      <c r="AR265" s="299"/>
      <c r="AS265" s="299"/>
      <c r="AT265" s="299"/>
      <c r="AU265" s="168"/>
      <c r="AV265" s="299"/>
      <c r="AW265" s="300"/>
      <c r="AX265" s="300"/>
      <c r="AY265" s="300"/>
      <c r="AZ265" s="4"/>
    </row>
    <row r="266" spans="2:52" x14ac:dyDescent="0.15">
      <c r="B266" s="2"/>
      <c r="C266" s="90"/>
      <c r="D266" s="90"/>
      <c r="E266" s="90"/>
      <c r="F266" s="90"/>
      <c r="G266" s="90"/>
      <c r="H266" s="90"/>
      <c r="I266" s="90"/>
      <c r="J266" s="90"/>
      <c r="K266" s="90"/>
      <c r="L266" s="91"/>
      <c r="M266" s="169">
        <v>10</v>
      </c>
      <c r="N266" s="299"/>
      <c r="O266" s="299"/>
      <c r="P266" s="299"/>
      <c r="Q266" s="299"/>
      <c r="R266" s="299"/>
      <c r="S266" s="299"/>
      <c r="T266" s="299"/>
      <c r="U266" s="299"/>
      <c r="V266" s="300"/>
      <c r="W266" s="169"/>
      <c r="X266" s="299"/>
      <c r="Y266" s="299"/>
      <c r="Z266" s="299"/>
      <c r="AA266" s="299"/>
      <c r="AB266" s="299"/>
      <c r="AC266" s="299"/>
      <c r="AD266" s="299"/>
      <c r="AE266" s="300"/>
      <c r="AF266" s="169"/>
      <c r="AG266" s="299"/>
      <c r="AH266" s="299"/>
      <c r="AI266" s="299"/>
      <c r="AJ266" s="299"/>
      <c r="AK266" s="299"/>
      <c r="AL266" s="299"/>
      <c r="AM266" s="299"/>
      <c r="AN266" s="300"/>
      <c r="AO266" s="169"/>
      <c r="AP266" s="323"/>
      <c r="AQ266" s="323"/>
      <c r="AR266" s="323"/>
      <c r="AS266" s="323"/>
      <c r="AT266" s="323"/>
      <c r="AU266" s="169"/>
      <c r="AV266" s="299"/>
      <c r="AW266" s="300"/>
      <c r="AX266" s="300"/>
      <c r="AY266" s="300"/>
      <c r="AZ266" s="4"/>
    </row>
    <row r="267" spans="2:52" ht="13.5" customHeight="1" x14ac:dyDescent="0.15">
      <c r="B267" s="2"/>
      <c r="C267" s="570" t="s">
        <v>467</v>
      </c>
      <c r="D267" s="548"/>
      <c r="E267" s="548"/>
      <c r="F267" s="548"/>
      <c r="G267" s="548"/>
      <c r="H267" s="548"/>
      <c r="I267" s="548"/>
      <c r="J267" s="548"/>
      <c r="K267" s="94"/>
      <c r="L267" s="494" t="s">
        <v>432</v>
      </c>
      <c r="M267" s="495"/>
      <c r="N267" s="495"/>
      <c r="O267" s="495"/>
      <c r="P267" s="495"/>
      <c r="Q267" s="495"/>
      <c r="R267" s="495"/>
      <c r="S267" s="495"/>
      <c r="T267" s="495"/>
      <c r="U267" s="495"/>
      <c r="V267" s="495"/>
      <c r="W267" s="495"/>
      <c r="X267" s="495"/>
      <c r="Y267" s="495"/>
      <c r="Z267" s="495"/>
      <c r="AA267" s="495"/>
      <c r="AB267" s="495"/>
      <c r="AC267" s="495"/>
      <c r="AD267" s="495"/>
      <c r="AE267" s="495"/>
      <c r="AF267" s="495"/>
      <c r="AG267" s="495"/>
      <c r="AH267" s="495"/>
      <c r="AI267" s="495"/>
      <c r="AJ267" s="495"/>
      <c r="AK267" s="495"/>
      <c r="AL267" s="495"/>
      <c r="AM267" s="495"/>
      <c r="AN267" s="495"/>
      <c r="AO267" s="495"/>
      <c r="AP267" s="495"/>
      <c r="AQ267" s="495"/>
      <c r="AR267" s="495"/>
      <c r="AS267" s="495"/>
      <c r="AT267" s="495"/>
      <c r="AU267" s="495"/>
      <c r="AV267" s="495"/>
      <c r="AW267" s="495"/>
      <c r="AX267" s="495"/>
      <c r="AY267" s="495"/>
      <c r="AZ267" s="4"/>
    </row>
    <row r="268" spans="2:52" x14ac:dyDescent="0.15">
      <c r="B268" s="2"/>
      <c r="C268" s="558"/>
      <c r="D268" s="558"/>
      <c r="E268" s="558"/>
      <c r="F268" s="558"/>
      <c r="G268" s="558"/>
      <c r="H268" s="558"/>
      <c r="I268" s="558"/>
      <c r="J268" s="558"/>
      <c r="K268" s="90"/>
      <c r="L268" s="496"/>
      <c r="M268" s="497"/>
      <c r="N268" s="497"/>
      <c r="O268" s="497"/>
      <c r="P268" s="497"/>
      <c r="Q268" s="497"/>
      <c r="R268" s="497"/>
      <c r="S268" s="497"/>
      <c r="T268" s="497"/>
      <c r="U268" s="497"/>
      <c r="V268" s="497"/>
      <c r="W268" s="497"/>
      <c r="X268" s="497"/>
      <c r="Y268" s="497"/>
      <c r="Z268" s="497"/>
      <c r="AA268" s="497"/>
      <c r="AB268" s="497"/>
      <c r="AC268" s="497"/>
      <c r="AD268" s="497"/>
      <c r="AE268" s="497"/>
      <c r="AF268" s="497"/>
      <c r="AG268" s="497"/>
      <c r="AH268" s="497"/>
      <c r="AI268" s="497"/>
      <c r="AJ268" s="497"/>
      <c r="AK268" s="497"/>
      <c r="AL268" s="497"/>
      <c r="AM268" s="497"/>
      <c r="AN268" s="497"/>
      <c r="AO268" s="497"/>
      <c r="AP268" s="497"/>
      <c r="AQ268" s="497"/>
      <c r="AR268" s="497"/>
      <c r="AS268" s="497"/>
      <c r="AT268" s="497"/>
      <c r="AU268" s="497"/>
      <c r="AV268" s="497"/>
      <c r="AW268" s="497"/>
      <c r="AX268" s="497"/>
      <c r="AY268" s="497"/>
      <c r="AZ268" s="4"/>
    </row>
    <row r="269" spans="2:52" x14ac:dyDescent="0.15">
      <c r="B269" s="2"/>
      <c r="C269" s="90"/>
      <c r="D269" s="90"/>
      <c r="E269" s="90"/>
      <c r="F269" s="90"/>
      <c r="G269" s="90"/>
      <c r="H269" s="90"/>
      <c r="I269" s="90"/>
      <c r="J269" s="90"/>
      <c r="K269" s="90"/>
      <c r="L269" s="496"/>
      <c r="M269" s="497"/>
      <c r="N269" s="497"/>
      <c r="O269" s="497"/>
      <c r="P269" s="497"/>
      <c r="Q269" s="497"/>
      <c r="R269" s="497"/>
      <c r="S269" s="497"/>
      <c r="T269" s="497"/>
      <c r="U269" s="497"/>
      <c r="V269" s="497"/>
      <c r="W269" s="497"/>
      <c r="X269" s="497"/>
      <c r="Y269" s="497"/>
      <c r="Z269" s="497"/>
      <c r="AA269" s="497"/>
      <c r="AB269" s="497"/>
      <c r="AC269" s="497"/>
      <c r="AD269" s="497"/>
      <c r="AE269" s="497"/>
      <c r="AF269" s="497"/>
      <c r="AG269" s="497"/>
      <c r="AH269" s="497"/>
      <c r="AI269" s="497"/>
      <c r="AJ269" s="497"/>
      <c r="AK269" s="497"/>
      <c r="AL269" s="497"/>
      <c r="AM269" s="497"/>
      <c r="AN269" s="497"/>
      <c r="AO269" s="497"/>
      <c r="AP269" s="497"/>
      <c r="AQ269" s="497"/>
      <c r="AR269" s="497"/>
      <c r="AS269" s="497"/>
      <c r="AT269" s="497"/>
      <c r="AU269" s="497"/>
      <c r="AV269" s="497"/>
      <c r="AW269" s="497"/>
      <c r="AX269" s="497"/>
      <c r="AY269" s="497"/>
      <c r="AZ269" s="4"/>
    </row>
    <row r="270" spans="2:52" ht="13.5" customHeight="1" x14ac:dyDescent="0.15">
      <c r="B270" s="2"/>
      <c r="C270" s="90"/>
      <c r="D270" s="90"/>
      <c r="E270" s="90"/>
      <c r="F270" s="90"/>
      <c r="G270" s="90"/>
      <c r="H270" s="90"/>
      <c r="I270" s="90"/>
      <c r="J270" s="90"/>
      <c r="K270" s="90"/>
      <c r="L270" s="91"/>
      <c r="M270" s="90"/>
      <c r="N270" s="498"/>
      <c r="O270" s="498"/>
      <c r="P270" s="498"/>
      <c r="Q270" s="498"/>
      <c r="R270" s="498"/>
      <c r="S270" s="498"/>
      <c r="T270" s="498"/>
      <c r="U270" s="498"/>
      <c r="V270" s="498"/>
      <c r="W270" s="498"/>
      <c r="X270" s="498"/>
      <c r="Y270" s="498"/>
      <c r="Z270" s="498"/>
      <c r="AA270" s="498"/>
      <c r="AB270" s="500" t="str">
        <f>IF(N270="接続元IPアドレスを指定する","→接続元IPアドレス",IF(N270="","","→セキュリティ対策上、後日必ず設定変更を実施ください"))</f>
        <v/>
      </c>
      <c r="AC270" s="500"/>
      <c r="AD270" s="500"/>
      <c r="AE270" s="500"/>
      <c r="AF270" s="500"/>
      <c r="AG270" s="500"/>
      <c r="AH270" s="500"/>
      <c r="AI270" s="500"/>
      <c r="AJ270" s="500"/>
      <c r="AK270" s="500"/>
      <c r="AL270" s="502"/>
      <c r="AM270" s="502"/>
      <c r="AN270" s="502"/>
      <c r="AO270" s="502"/>
      <c r="AP270" s="502"/>
      <c r="AQ270" s="502"/>
      <c r="AR270" s="502"/>
      <c r="AS270" s="502"/>
      <c r="AT270" s="502"/>
      <c r="AU270" s="502"/>
      <c r="AV270" s="502"/>
      <c r="AW270" s="502"/>
      <c r="AX270" s="502"/>
      <c r="AY270" s="502"/>
      <c r="AZ270" s="4"/>
    </row>
    <row r="271" spans="2:52" ht="13.5" customHeight="1" x14ac:dyDescent="0.15">
      <c r="B271" s="17"/>
      <c r="C271" s="82"/>
      <c r="D271" s="82"/>
      <c r="E271" s="82"/>
      <c r="F271" s="82"/>
      <c r="G271" s="82"/>
      <c r="H271" s="82"/>
      <c r="I271" s="82"/>
      <c r="J271" s="82"/>
      <c r="K271" s="82"/>
      <c r="L271" s="81"/>
      <c r="M271" s="82"/>
      <c r="N271" s="499"/>
      <c r="O271" s="499"/>
      <c r="P271" s="499"/>
      <c r="Q271" s="499"/>
      <c r="R271" s="499"/>
      <c r="S271" s="499"/>
      <c r="T271" s="499"/>
      <c r="U271" s="499"/>
      <c r="V271" s="499"/>
      <c r="W271" s="499"/>
      <c r="X271" s="499"/>
      <c r="Y271" s="499"/>
      <c r="Z271" s="499"/>
      <c r="AA271" s="499"/>
      <c r="AB271" s="501"/>
      <c r="AC271" s="501"/>
      <c r="AD271" s="501"/>
      <c r="AE271" s="501"/>
      <c r="AF271" s="501"/>
      <c r="AG271" s="501"/>
      <c r="AH271" s="501"/>
      <c r="AI271" s="501"/>
      <c r="AJ271" s="501"/>
      <c r="AK271" s="501"/>
      <c r="AL271" s="503"/>
      <c r="AM271" s="503"/>
      <c r="AN271" s="503"/>
      <c r="AO271" s="503"/>
      <c r="AP271" s="503"/>
      <c r="AQ271" s="503"/>
      <c r="AR271" s="503"/>
      <c r="AS271" s="503"/>
      <c r="AT271" s="503"/>
      <c r="AU271" s="503"/>
      <c r="AV271" s="503"/>
      <c r="AW271" s="503"/>
      <c r="AX271" s="503"/>
      <c r="AY271" s="503"/>
      <c r="AZ271" s="19"/>
    </row>
    <row r="272" spans="2:52" x14ac:dyDescent="0.15">
      <c r="B272" s="14" t="s">
        <v>31</v>
      </c>
      <c r="C272" s="15" t="s">
        <v>24</v>
      </c>
      <c r="D272" s="15"/>
      <c r="E272" s="15"/>
      <c r="F272" s="15"/>
      <c r="G272" s="15"/>
      <c r="H272" s="15"/>
      <c r="I272" s="15"/>
      <c r="J272" s="15"/>
      <c r="K272" s="15"/>
      <c r="L272" s="14"/>
      <c r="M272" s="15"/>
      <c r="N272" s="15"/>
      <c r="O272" s="15"/>
      <c r="P272" s="15"/>
      <c r="Q272" s="15"/>
      <c r="R272" s="15"/>
      <c r="S272" s="15"/>
      <c r="T272" s="15"/>
      <c r="U272" s="15"/>
      <c r="V272" s="15"/>
      <c r="W272" s="15"/>
      <c r="X272" s="15"/>
      <c r="Y272" s="15"/>
      <c r="Z272" s="15"/>
      <c r="AA272" s="15"/>
      <c r="AB272" s="15"/>
      <c r="AC272" s="15"/>
      <c r="AD272" s="15"/>
      <c r="AE272" s="15"/>
      <c r="AF272" s="15"/>
      <c r="AG272" s="15"/>
      <c r="AH272" s="15"/>
      <c r="AI272" s="15"/>
      <c r="AJ272" s="15"/>
      <c r="AK272" s="15"/>
      <c r="AL272" s="15"/>
      <c r="AM272" s="15"/>
      <c r="AN272" s="15"/>
      <c r="AO272" s="15"/>
      <c r="AP272" s="15"/>
      <c r="AQ272" s="15"/>
      <c r="AR272" s="15"/>
      <c r="AS272" s="15"/>
      <c r="AT272" s="15"/>
      <c r="AU272" s="15"/>
      <c r="AV272" s="15"/>
      <c r="AW272" s="15"/>
      <c r="AX272" s="15"/>
      <c r="AY272" s="15"/>
      <c r="AZ272" s="16"/>
    </row>
    <row r="273" spans="2:52" ht="13.5" customHeight="1" x14ac:dyDescent="0.15">
      <c r="B273" s="2"/>
      <c r="C273" s="324" t="s">
        <v>96</v>
      </c>
      <c r="D273" s="324"/>
      <c r="E273" s="324"/>
      <c r="F273" s="324"/>
      <c r="G273" s="324"/>
      <c r="H273" s="324"/>
      <c r="I273" s="324"/>
      <c r="J273" s="324"/>
      <c r="K273" s="23"/>
      <c r="L273" s="24"/>
      <c r="M273" s="355"/>
      <c r="N273" s="355"/>
      <c r="O273" s="355"/>
      <c r="P273" s="355"/>
      <c r="Q273" s="355"/>
      <c r="R273" s="355"/>
      <c r="S273" s="355"/>
      <c r="T273" s="355"/>
      <c r="U273" s="355"/>
      <c r="V273" s="355"/>
      <c r="W273" s="355"/>
      <c r="X273" s="355"/>
      <c r="Y273" s="355"/>
      <c r="Z273" s="355"/>
      <c r="AA273" s="355"/>
      <c r="AB273" s="355"/>
      <c r="AC273" s="355"/>
      <c r="AD273" s="355"/>
      <c r="AE273" s="355"/>
      <c r="AF273" s="355"/>
      <c r="AG273" s="355"/>
      <c r="AH273" s="355"/>
      <c r="AI273" s="355"/>
      <c r="AJ273" s="355"/>
      <c r="AK273" s="355"/>
      <c r="AL273" s="355"/>
      <c r="AM273" s="355"/>
      <c r="AN273" s="355"/>
      <c r="AO273" s="355"/>
      <c r="AP273" s="355"/>
      <c r="AQ273" s="23"/>
      <c r="AR273" s="23"/>
      <c r="AS273" s="23"/>
      <c r="AT273" s="23"/>
      <c r="AU273" s="23"/>
      <c r="AV273" s="23"/>
      <c r="AW273" s="23"/>
      <c r="AX273" s="23"/>
      <c r="AY273" s="23"/>
      <c r="AZ273" s="4"/>
    </row>
    <row r="274" spans="2:52" ht="13.5" customHeight="1" x14ac:dyDescent="0.15">
      <c r="B274" s="2"/>
      <c r="C274" s="336"/>
      <c r="D274" s="336"/>
      <c r="E274" s="336"/>
      <c r="F274" s="336"/>
      <c r="G274" s="336"/>
      <c r="H274" s="336"/>
      <c r="I274" s="336"/>
      <c r="J274" s="336"/>
      <c r="K274" s="22"/>
      <c r="L274" s="21"/>
      <c r="M274" s="356"/>
      <c r="N274" s="356"/>
      <c r="O274" s="356"/>
      <c r="P274" s="356"/>
      <c r="Q274" s="356"/>
      <c r="R274" s="356"/>
      <c r="S274" s="356"/>
      <c r="T274" s="356"/>
      <c r="U274" s="356"/>
      <c r="V274" s="356"/>
      <c r="W274" s="356"/>
      <c r="X274" s="356"/>
      <c r="Y274" s="356"/>
      <c r="Z274" s="356"/>
      <c r="AA274" s="356"/>
      <c r="AB274" s="356"/>
      <c r="AC274" s="356"/>
      <c r="AD274" s="356"/>
      <c r="AE274" s="356"/>
      <c r="AF274" s="356"/>
      <c r="AG274" s="356"/>
      <c r="AH274" s="356"/>
      <c r="AI274" s="356"/>
      <c r="AJ274" s="356"/>
      <c r="AK274" s="356"/>
      <c r="AL274" s="356"/>
      <c r="AM274" s="356"/>
      <c r="AN274" s="356"/>
      <c r="AO274" s="356"/>
      <c r="AP274" s="356"/>
      <c r="AQ274" s="22"/>
      <c r="AR274" s="22"/>
      <c r="AS274" s="22"/>
      <c r="AT274" s="22"/>
      <c r="AU274" s="22"/>
      <c r="AV274" s="22"/>
      <c r="AW274" s="22"/>
      <c r="AX274" s="22"/>
      <c r="AY274" s="22"/>
      <c r="AZ274" s="4"/>
    </row>
    <row r="275" spans="2:52" ht="13.5" customHeight="1" x14ac:dyDescent="0.15">
      <c r="B275" s="2"/>
      <c r="C275" s="548" t="s">
        <v>768</v>
      </c>
      <c r="D275" s="548"/>
      <c r="E275" s="548"/>
      <c r="F275" s="548"/>
      <c r="G275" s="548"/>
      <c r="H275" s="548"/>
      <c r="I275" s="548"/>
      <c r="J275" s="548"/>
      <c r="K275" s="94"/>
      <c r="L275" s="95"/>
      <c r="M275" s="326"/>
      <c r="N275" s="326"/>
      <c r="O275" s="326"/>
      <c r="P275" s="326"/>
      <c r="Q275" s="326"/>
      <c r="R275" s="326"/>
      <c r="S275" s="326"/>
      <c r="T275" s="326"/>
      <c r="U275" s="326"/>
      <c r="V275" s="326"/>
      <c r="W275" s="326"/>
      <c r="X275" s="94"/>
      <c r="Y275" s="224" t="s">
        <v>769</v>
      </c>
      <c r="Z275" s="94"/>
      <c r="AA275" s="94"/>
      <c r="AB275" s="94"/>
      <c r="AC275" s="94"/>
      <c r="AD275" s="94"/>
      <c r="AE275" s="94"/>
      <c r="AF275" s="94"/>
      <c r="AG275" s="94"/>
      <c r="AH275" s="94"/>
      <c r="AI275" s="94"/>
      <c r="AJ275" s="94"/>
      <c r="AK275" s="94"/>
      <c r="AL275" s="94"/>
      <c r="AM275" s="94"/>
      <c r="AN275" s="94"/>
      <c r="AO275" s="94"/>
      <c r="AP275" s="94"/>
      <c r="AQ275" s="94"/>
      <c r="AR275" s="94"/>
      <c r="AS275" s="94"/>
      <c r="AT275" s="94"/>
      <c r="AU275" s="94"/>
      <c r="AV275" s="94"/>
      <c r="AW275" s="94"/>
      <c r="AX275" s="94"/>
      <c r="AY275" s="94"/>
      <c r="AZ275" s="4"/>
    </row>
    <row r="276" spans="2:52" ht="13.5" customHeight="1" x14ac:dyDescent="0.15">
      <c r="B276" s="2"/>
      <c r="C276" s="549"/>
      <c r="D276" s="549"/>
      <c r="E276" s="549"/>
      <c r="F276" s="549"/>
      <c r="G276" s="549"/>
      <c r="H276" s="549"/>
      <c r="I276" s="549"/>
      <c r="J276" s="549"/>
      <c r="K276" s="140"/>
      <c r="L276" s="139"/>
      <c r="M276" s="327"/>
      <c r="N276" s="327"/>
      <c r="O276" s="327"/>
      <c r="P276" s="327"/>
      <c r="Q276" s="327"/>
      <c r="R276" s="327"/>
      <c r="S276" s="327"/>
      <c r="T276" s="327"/>
      <c r="U276" s="327"/>
      <c r="V276" s="327"/>
      <c r="W276" s="327"/>
      <c r="X276" s="140"/>
      <c r="Y276" s="225" t="s">
        <v>770</v>
      </c>
      <c r="Z276" s="140"/>
      <c r="AA276" s="140"/>
      <c r="AB276" s="140"/>
      <c r="AC276" s="140"/>
      <c r="AD276" s="140"/>
      <c r="AE276" s="140"/>
      <c r="AF276" s="140"/>
      <c r="AG276" s="140"/>
      <c r="AH276" s="140"/>
      <c r="AI276" s="140"/>
      <c r="AJ276" s="140"/>
      <c r="AK276" s="140"/>
      <c r="AL276" s="140"/>
      <c r="AM276" s="140"/>
      <c r="AN276" s="140"/>
      <c r="AO276" s="140"/>
      <c r="AP276" s="140"/>
      <c r="AQ276" s="140"/>
      <c r="AR276" s="140"/>
      <c r="AS276" s="140"/>
      <c r="AT276" s="140"/>
      <c r="AU276" s="140"/>
      <c r="AV276" s="140"/>
      <c r="AW276" s="140"/>
      <c r="AX276" s="140"/>
      <c r="AY276" s="140"/>
      <c r="AZ276" s="4"/>
    </row>
    <row r="277" spans="2:52" ht="13.5" customHeight="1" x14ac:dyDescent="0.15">
      <c r="B277" s="2"/>
      <c r="C277" s="211"/>
      <c r="D277" s="212" t="s">
        <v>711</v>
      </c>
      <c r="E277" s="211"/>
      <c r="F277" s="211"/>
      <c r="G277" s="211"/>
      <c r="H277" s="211"/>
      <c r="I277" s="211"/>
      <c r="J277" s="211"/>
      <c r="K277" s="90"/>
      <c r="L277" s="550" t="s">
        <v>771</v>
      </c>
      <c r="M277" s="551"/>
      <c r="N277" s="551"/>
      <c r="O277" s="551"/>
      <c r="P277" s="551"/>
      <c r="Q277" s="551"/>
      <c r="R277" s="551"/>
      <c r="S277" s="551"/>
      <c r="T277" s="551"/>
      <c r="U277" s="551"/>
      <c r="V277" s="551"/>
      <c r="W277" s="551"/>
      <c r="X277" s="551"/>
      <c r="Y277" s="551"/>
      <c r="Z277" s="551"/>
      <c r="AA277" s="551"/>
      <c r="AB277" s="551"/>
      <c r="AC277" s="551"/>
      <c r="AD277" s="551"/>
      <c r="AE277" s="551"/>
      <c r="AF277" s="551"/>
      <c r="AG277" s="551"/>
      <c r="AH277" s="551"/>
      <c r="AI277" s="551"/>
      <c r="AJ277" s="551"/>
      <c r="AK277" s="551"/>
      <c r="AL277" s="551"/>
      <c r="AM277" s="551"/>
      <c r="AN277" s="551"/>
      <c r="AO277" s="551"/>
      <c r="AP277" s="551"/>
      <c r="AQ277" s="551"/>
      <c r="AR277" s="551"/>
      <c r="AS277" s="551"/>
      <c r="AT277" s="551"/>
      <c r="AU277" s="551"/>
      <c r="AV277" s="551"/>
      <c r="AW277" s="551"/>
      <c r="AX277" s="551"/>
      <c r="AY277" s="551"/>
      <c r="AZ277" s="4"/>
    </row>
    <row r="278" spans="2:52" ht="13.5" customHeight="1" x14ac:dyDescent="0.15">
      <c r="B278" s="2"/>
      <c r="C278" s="211"/>
      <c r="D278" s="212"/>
      <c r="E278" s="211"/>
      <c r="F278" s="211"/>
      <c r="G278" s="211"/>
      <c r="H278" s="211"/>
      <c r="I278" s="211"/>
      <c r="J278" s="211"/>
      <c r="K278" s="90"/>
      <c r="L278" s="552"/>
      <c r="M278" s="553"/>
      <c r="N278" s="553"/>
      <c r="O278" s="553"/>
      <c r="P278" s="553"/>
      <c r="Q278" s="553"/>
      <c r="R278" s="553"/>
      <c r="S278" s="553"/>
      <c r="T278" s="553"/>
      <c r="U278" s="553"/>
      <c r="V278" s="553"/>
      <c r="W278" s="553"/>
      <c r="X278" s="553"/>
      <c r="Y278" s="553"/>
      <c r="Z278" s="553"/>
      <c r="AA278" s="553"/>
      <c r="AB278" s="553"/>
      <c r="AC278" s="553"/>
      <c r="AD278" s="553"/>
      <c r="AE278" s="553"/>
      <c r="AF278" s="553"/>
      <c r="AG278" s="553"/>
      <c r="AH278" s="553"/>
      <c r="AI278" s="553"/>
      <c r="AJ278" s="553"/>
      <c r="AK278" s="553"/>
      <c r="AL278" s="553"/>
      <c r="AM278" s="553"/>
      <c r="AN278" s="553"/>
      <c r="AO278" s="553"/>
      <c r="AP278" s="553"/>
      <c r="AQ278" s="553"/>
      <c r="AR278" s="553"/>
      <c r="AS278" s="553"/>
      <c r="AT278" s="553"/>
      <c r="AU278" s="553"/>
      <c r="AV278" s="553"/>
      <c r="AW278" s="553"/>
      <c r="AX278" s="553"/>
      <c r="AY278" s="553"/>
      <c r="AZ278" s="4"/>
    </row>
    <row r="279" spans="2:52" ht="13.5" customHeight="1" x14ac:dyDescent="0.15">
      <c r="B279" s="2"/>
      <c r="C279" s="211"/>
      <c r="D279" s="212"/>
      <c r="E279" s="211"/>
      <c r="F279" s="211"/>
      <c r="G279" s="211"/>
      <c r="H279" s="211"/>
      <c r="I279" s="211"/>
      <c r="J279" s="211"/>
      <c r="K279" s="90"/>
      <c r="L279" s="240"/>
      <c r="M279" s="241"/>
      <c r="N279" s="242" t="s">
        <v>712</v>
      </c>
      <c r="O279" s="243"/>
      <c r="P279" s="243"/>
      <c r="Q279" s="243"/>
      <c r="R279" s="243"/>
      <c r="S279" s="243"/>
      <c r="T279" s="243"/>
      <c r="U279" s="243"/>
      <c r="V279" s="243"/>
      <c r="W279" s="243"/>
      <c r="X279" s="244" t="s">
        <v>713</v>
      </c>
      <c r="Y279" s="244"/>
      <c r="Z279" s="244"/>
      <c r="AA279" s="244"/>
      <c r="AB279" s="244"/>
      <c r="AC279" s="244"/>
      <c r="AD279" s="244"/>
      <c r="AE279" s="244"/>
      <c r="AF279" s="244"/>
      <c r="AG279" s="244"/>
      <c r="AH279" s="244"/>
      <c r="AI279" s="244"/>
      <c r="AJ279" s="244"/>
      <c r="AK279" s="244"/>
      <c r="AL279" s="244"/>
      <c r="AM279" s="244" t="s">
        <v>714</v>
      </c>
      <c r="AN279" s="244"/>
      <c r="AO279" s="244"/>
      <c r="AP279" s="244"/>
      <c r="AQ279" s="244"/>
      <c r="AR279" s="244"/>
      <c r="AS279" s="244"/>
      <c r="AT279" s="244"/>
      <c r="AU279" s="244"/>
      <c r="AV279" s="244"/>
      <c r="AW279" s="244"/>
      <c r="AX279" s="244"/>
      <c r="AY279" s="244"/>
      <c r="AZ279" s="4"/>
    </row>
    <row r="280" spans="2:52" ht="13.5" customHeight="1" x14ac:dyDescent="0.15">
      <c r="B280" s="2"/>
      <c r="C280" s="211"/>
      <c r="D280" s="212"/>
      <c r="E280" s="211"/>
      <c r="F280" s="211"/>
      <c r="G280" s="211"/>
      <c r="H280" s="211"/>
      <c r="I280" s="211"/>
      <c r="J280" s="211"/>
      <c r="K280" s="90"/>
      <c r="L280" s="91"/>
      <c r="M280" s="231">
        <v>1</v>
      </c>
      <c r="N280" s="354"/>
      <c r="O280" s="354"/>
      <c r="P280" s="354"/>
      <c r="Q280" s="354"/>
      <c r="R280" s="354"/>
      <c r="S280" s="354"/>
      <c r="T280" s="354"/>
      <c r="U280" s="354"/>
      <c r="V280" s="354"/>
      <c r="W280" s="232"/>
      <c r="X280" s="354"/>
      <c r="Y280" s="354"/>
      <c r="Z280" s="354"/>
      <c r="AA280" s="354"/>
      <c r="AB280" s="354"/>
      <c r="AC280" s="354"/>
      <c r="AD280" s="354"/>
      <c r="AE280" s="354"/>
      <c r="AF280" s="354"/>
      <c r="AG280" s="354"/>
      <c r="AH280" s="354"/>
      <c r="AI280" s="354"/>
      <c r="AJ280" s="354"/>
      <c r="AK280" s="354"/>
      <c r="AL280" s="233"/>
      <c r="AM280" s="354"/>
      <c r="AN280" s="354"/>
      <c r="AO280" s="354"/>
      <c r="AP280" s="354"/>
      <c r="AQ280" s="354"/>
      <c r="AR280" s="354"/>
      <c r="AS280" s="354"/>
      <c r="AT280" s="354"/>
      <c r="AU280" s="354"/>
      <c r="AV280" s="354"/>
      <c r="AW280" s="354"/>
      <c r="AX280" s="354"/>
      <c r="AY280" s="354"/>
      <c r="AZ280" s="4"/>
    </row>
    <row r="281" spans="2:52" ht="13.5" customHeight="1" x14ac:dyDescent="0.15">
      <c r="B281" s="2"/>
      <c r="C281" s="211"/>
      <c r="D281" s="211"/>
      <c r="E281" s="211"/>
      <c r="F281" s="211"/>
      <c r="G281" s="211"/>
      <c r="H281" s="211"/>
      <c r="I281" s="211"/>
      <c r="J281" s="211"/>
      <c r="K281" s="90"/>
      <c r="L281" s="91"/>
      <c r="M281" s="227">
        <v>2</v>
      </c>
      <c r="N281" s="299"/>
      <c r="O281" s="299"/>
      <c r="P281" s="299"/>
      <c r="Q281" s="299"/>
      <c r="R281" s="299"/>
      <c r="S281" s="299"/>
      <c r="T281" s="299"/>
      <c r="U281" s="299"/>
      <c r="V281" s="299"/>
      <c r="W281" s="228"/>
      <c r="X281" s="299"/>
      <c r="Y281" s="299"/>
      <c r="Z281" s="299"/>
      <c r="AA281" s="299"/>
      <c r="AB281" s="299"/>
      <c r="AC281" s="299"/>
      <c r="AD281" s="299"/>
      <c r="AE281" s="299"/>
      <c r="AF281" s="299"/>
      <c r="AG281" s="299"/>
      <c r="AH281" s="299"/>
      <c r="AI281" s="299"/>
      <c r="AJ281" s="299"/>
      <c r="AK281" s="299"/>
      <c r="AL281" s="226"/>
      <c r="AM281" s="299"/>
      <c r="AN281" s="299"/>
      <c r="AO281" s="299"/>
      <c r="AP281" s="299"/>
      <c r="AQ281" s="299"/>
      <c r="AR281" s="299"/>
      <c r="AS281" s="299"/>
      <c r="AT281" s="299"/>
      <c r="AU281" s="299"/>
      <c r="AV281" s="299"/>
      <c r="AW281" s="299"/>
      <c r="AX281" s="299"/>
      <c r="AY281" s="299"/>
      <c r="AZ281" s="4"/>
    </row>
    <row r="282" spans="2:52" ht="13.5" customHeight="1" x14ac:dyDescent="0.15">
      <c r="B282" s="2"/>
      <c r="C282" s="211"/>
      <c r="D282" s="211"/>
      <c r="E282" s="211"/>
      <c r="F282" s="211"/>
      <c r="G282" s="211"/>
      <c r="H282" s="211"/>
      <c r="I282" s="211"/>
      <c r="J282" s="211"/>
      <c r="K282" s="90"/>
      <c r="L282" s="91"/>
      <c r="M282" s="227">
        <v>3</v>
      </c>
      <c r="N282" s="299"/>
      <c r="O282" s="299"/>
      <c r="P282" s="299"/>
      <c r="Q282" s="299"/>
      <c r="R282" s="299"/>
      <c r="S282" s="299"/>
      <c r="T282" s="299"/>
      <c r="U282" s="299"/>
      <c r="V282" s="299"/>
      <c r="W282" s="228"/>
      <c r="X282" s="299"/>
      <c r="Y282" s="299"/>
      <c r="Z282" s="299"/>
      <c r="AA282" s="299"/>
      <c r="AB282" s="299"/>
      <c r="AC282" s="299"/>
      <c r="AD282" s="299"/>
      <c r="AE282" s="299"/>
      <c r="AF282" s="299"/>
      <c r="AG282" s="299"/>
      <c r="AH282" s="299"/>
      <c r="AI282" s="299"/>
      <c r="AJ282" s="299"/>
      <c r="AK282" s="299"/>
      <c r="AL282" s="226"/>
      <c r="AM282" s="299"/>
      <c r="AN282" s="299"/>
      <c r="AO282" s="299"/>
      <c r="AP282" s="299"/>
      <c r="AQ282" s="299"/>
      <c r="AR282" s="299"/>
      <c r="AS282" s="299"/>
      <c r="AT282" s="299"/>
      <c r="AU282" s="299"/>
      <c r="AV282" s="299"/>
      <c r="AW282" s="299"/>
      <c r="AX282" s="299"/>
      <c r="AY282" s="299"/>
      <c r="AZ282" s="4"/>
    </row>
    <row r="283" spans="2:52" ht="13.5" customHeight="1" x14ac:dyDescent="0.15">
      <c r="B283" s="2"/>
      <c r="C283" s="211"/>
      <c r="D283" s="211"/>
      <c r="E283" s="211"/>
      <c r="F283" s="211"/>
      <c r="G283" s="211"/>
      <c r="H283" s="211"/>
      <c r="I283" s="211"/>
      <c r="J283" s="211"/>
      <c r="K283" s="90"/>
      <c r="L283" s="91"/>
      <c r="M283" s="227">
        <v>1</v>
      </c>
      <c r="N283" s="299"/>
      <c r="O283" s="299"/>
      <c r="P283" s="299"/>
      <c r="Q283" s="299"/>
      <c r="R283" s="299"/>
      <c r="S283" s="299"/>
      <c r="T283" s="299"/>
      <c r="U283" s="299"/>
      <c r="V283" s="299"/>
      <c r="W283" s="228"/>
      <c r="X283" s="299"/>
      <c r="Y283" s="299"/>
      <c r="Z283" s="299"/>
      <c r="AA283" s="299"/>
      <c r="AB283" s="299"/>
      <c r="AC283" s="299"/>
      <c r="AD283" s="299"/>
      <c r="AE283" s="299"/>
      <c r="AF283" s="299"/>
      <c r="AG283" s="299"/>
      <c r="AH283" s="299"/>
      <c r="AI283" s="299"/>
      <c r="AJ283" s="299"/>
      <c r="AK283" s="299"/>
      <c r="AL283" s="226"/>
      <c r="AM283" s="299"/>
      <c r="AN283" s="299"/>
      <c r="AO283" s="299"/>
      <c r="AP283" s="299"/>
      <c r="AQ283" s="299"/>
      <c r="AR283" s="299"/>
      <c r="AS283" s="299"/>
      <c r="AT283" s="299"/>
      <c r="AU283" s="299"/>
      <c r="AV283" s="299"/>
      <c r="AW283" s="299"/>
      <c r="AX283" s="299"/>
      <c r="AY283" s="299"/>
      <c r="AZ283" s="4"/>
    </row>
    <row r="284" spans="2:52" ht="13.5" customHeight="1" x14ac:dyDescent="0.15">
      <c r="B284" s="2"/>
      <c r="C284" s="211"/>
      <c r="D284" s="211"/>
      <c r="E284" s="211"/>
      <c r="F284" s="211"/>
      <c r="G284" s="211"/>
      <c r="H284" s="211"/>
      <c r="I284" s="211"/>
      <c r="J284" s="211"/>
      <c r="K284" s="90"/>
      <c r="L284" s="91"/>
      <c r="M284" s="227">
        <v>5</v>
      </c>
      <c r="N284" s="299"/>
      <c r="O284" s="299"/>
      <c r="P284" s="299"/>
      <c r="Q284" s="299"/>
      <c r="R284" s="299"/>
      <c r="S284" s="299"/>
      <c r="T284" s="299"/>
      <c r="U284" s="299"/>
      <c r="V284" s="299"/>
      <c r="W284" s="228"/>
      <c r="X284" s="299"/>
      <c r="Y284" s="299"/>
      <c r="Z284" s="299"/>
      <c r="AA284" s="299"/>
      <c r="AB284" s="299"/>
      <c r="AC284" s="299"/>
      <c r="AD284" s="299"/>
      <c r="AE284" s="299"/>
      <c r="AF284" s="299"/>
      <c r="AG284" s="299"/>
      <c r="AH284" s="299"/>
      <c r="AI284" s="299"/>
      <c r="AJ284" s="299"/>
      <c r="AK284" s="299"/>
      <c r="AL284" s="226"/>
      <c r="AM284" s="299"/>
      <c r="AN284" s="299"/>
      <c r="AO284" s="299"/>
      <c r="AP284" s="299"/>
      <c r="AQ284" s="299"/>
      <c r="AR284" s="299"/>
      <c r="AS284" s="299"/>
      <c r="AT284" s="299"/>
      <c r="AU284" s="299"/>
      <c r="AV284" s="299"/>
      <c r="AW284" s="299"/>
      <c r="AX284" s="299"/>
      <c r="AY284" s="299"/>
      <c r="AZ284" s="4"/>
    </row>
    <row r="285" spans="2:52" x14ac:dyDescent="0.15">
      <c r="B285" s="2"/>
      <c r="C285" s="324" t="s">
        <v>73</v>
      </c>
      <c r="D285" s="324"/>
      <c r="E285" s="324"/>
      <c r="F285" s="324"/>
      <c r="G285" s="324"/>
      <c r="H285" s="324"/>
      <c r="I285" s="324"/>
      <c r="J285" s="324"/>
      <c r="K285" s="23"/>
      <c r="L285" s="24"/>
      <c r="M285" s="25" t="s">
        <v>160</v>
      </c>
      <c r="N285" s="25"/>
      <c r="O285" s="25"/>
      <c r="P285" s="25"/>
      <c r="Q285" s="25"/>
      <c r="R285" s="25" t="s">
        <v>163</v>
      </c>
      <c r="S285" s="25"/>
      <c r="T285" s="25"/>
      <c r="U285" s="350"/>
      <c r="V285" s="350"/>
      <c r="W285" s="350"/>
      <c r="X285" s="350"/>
      <c r="Y285" s="350"/>
      <c r="Z285" s="350"/>
      <c r="AA285" s="350"/>
      <c r="AB285" s="350"/>
      <c r="AC285" s="350"/>
      <c r="AD285" s="350"/>
      <c r="AE285" s="350"/>
      <c r="AF285" s="350"/>
      <c r="AG285" s="350"/>
      <c r="AH285" s="350"/>
      <c r="AI285" s="350"/>
      <c r="AJ285" s="350"/>
      <c r="AK285" s="350"/>
      <c r="AL285" s="23"/>
      <c r="AM285" s="351" t="s">
        <v>164</v>
      </c>
      <c r="AN285" s="351"/>
      <c r="AO285" s="351"/>
      <c r="AP285" s="351"/>
      <c r="AQ285" s="351"/>
      <c r="AR285" s="351"/>
      <c r="AS285" s="351"/>
      <c r="AT285" s="351"/>
      <c r="AU285" s="351"/>
      <c r="AV285" s="351"/>
      <c r="AW285" s="351"/>
      <c r="AX285" s="351"/>
      <c r="AY285" s="351"/>
      <c r="AZ285" s="4"/>
    </row>
    <row r="286" spans="2:52" x14ac:dyDescent="0.15">
      <c r="B286" s="2"/>
      <c r="C286" s="331"/>
      <c r="D286" s="331"/>
      <c r="E286" s="331"/>
      <c r="F286" s="331"/>
      <c r="G286" s="331"/>
      <c r="H286" s="331"/>
      <c r="I286" s="331"/>
      <c r="J286" s="331"/>
      <c r="K286" s="1"/>
      <c r="L286" s="2"/>
      <c r="M286" s="25" t="s">
        <v>161</v>
      </c>
      <c r="N286" s="25"/>
      <c r="O286" s="25"/>
      <c r="P286" s="25"/>
      <c r="Q286" s="25"/>
      <c r="R286" s="25"/>
      <c r="S286" s="25"/>
      <c r="T286" s="25"/>
      <c r="U286" s="350"/>
      <c r="V286" s="350"/>
      <c r="W286" s="350"/>
      <c r="X286" s="350"/>
      <c r="Y286" s="350"/>
      <c r="Z286" s="350"/>
      <c r="AA286" s="350"/>
      <c r="AB286" s="350"/>
      <c r="AC286" s="350"/>
      <c r="AD286" s="350"/>
      <c r="AE286" s="350"/>
      <c r="AF286" s="350"/>
      <c r="AG286" s="350"/>
      <c r="AH286" s="350"/>
      <c r="AI286" s="350"/>
      <c r="AJ286" s="350"/>
      <c r="AK286" s="350"/>
      <c r="AL286" s="1"/>
      <c r="AM286" s="352"/>
      <c r="AN286" s="352"/>
      <c r="AO286" s="352"/>
      <c r="AP286" s="352"/>
      <c r="AQ286" s="352"/>
      <c r="AR286" s="352"/>
      <c r="AS286" s="352"/>
      <c r="AT286" s="352"/>
      <c r="AU286" s="352"/>
      <c r="AV286" s="352"/>
      <c r="AW286" s="352"/>
      <c r="AX286" s="352"/>
      <c r="AY286" s="352"/>
      <c r="AZ286" s="4"/>
    </row>
    <row r="287" spans="2:52" x14ac:dyDescent="0.15">
      <c r="B287" s="2"/>
      <c r="C287" s="156"/>
      <c r="D287" s="156"/>
      <c r="E287" s="156"/>
      <c r="F287" s="156"/>
      <c r="G287" s="156"/>
      <c r="H287" s="156"/>
      <c r="I287" s="156"/>
      <c r="J287" s="156"/>
      <c r="K287" s="22"/>
      <c r="L287" s="21"/>
      <c r="M287" s="25" t="s">
        <v>162</v>
      </c>
      <c r="N287" s="25"/>
      <c r="O287" s="25"/>
      <c r="P287" s="25"/>
      <c r="Q287" s="25"/>
      <c r="R287" s="25"/>
      <c r="S287" s="25"/>
      <c r="T287" s="25"/>
      <c r="U287" s="350"/>
      <c r="V287" s="350"/>
      <c r="W287" s="350"/>
      <c r="X287" s="350"/>
      <c r="Y287" s="350"/>
      <c r="Z287" s="350"/>
      <c r="AA287" s="350"/>
      <c r="AB287" s="350"/>
      <c r="AC287" s="350"/>
      <c r="AD287" s="350"/>
      <c r="AE287" s="350"/>
      <c r="AF287" s="350"/>
      <c r="AG287" s="350"/>
      <c r="AH287" s="350"/>
      <c r="AI287" s="350"/>
      <c r="AJ287" s="350"/>
      <c r="AK287" s="350"/>
      <c r="AL287" s="22"/>
      <c r="AM287" s="353"/>
      <c r="AN287" s="353"/>
      <c r="AO287" s="353"/>
      <c r="AP287" s="353"/>
      <c r="AQ287" s="353"/>
      <c r="AR287" s="353"/>
      <c r="AS287" s="353"/>
      <c r="AT287" s="353"/>
      <c r="AU287" s="353"/>
      <c r="AV287" s="353"/>
      <c r="AW287" s="353"/>
      <c r="AX287" s="353"/>
      <c r="AY287" s="353"/>
      <c r="AZ287" s="4"/>
    </row>
    <row r="288" spans="2:52" x14ac:dyDescent="0.15">
      <c r="B288" s="2"/>
      <c r="C288" s="324" t="s">
        <v>74</v>
      </c>
      <c r="D288" s="324"/>
      <c r="E288" s="324"/>
      <c r="F288" s="324"/>
      <c r="G288" s="324"/>
      <c r="H288" s="324"/>
      <c r="I288" s="324"/>
      <c r="J288" s="324"/>
      <c r="K288" s="23"/>
      <c r="L288" s="24"/>
      <c r="M288" s="25" t="s">
        <v>160</v>
      </c>
      <c r="N288" s="25"/>
      <c r="O288" s="25"/>
      <c r="P288" s="25"/>
      <c r="Q288" s="25"/>
      <c r="R288" s="25" t="s">
        <v>163</v>
      </c>
      <c r="S288" s="25"/>
      <c r="T288" s="25"/>
      <c r="U288" s="350"/>
      <c r="V288" s="350"/>
      <c r="W288" s="350"/>
      <c r="X288" s="350"/>
      <c r="Y288" s="350"/>
      <c r="Z288" s="350"/>
      <c r="AA288" s="350"/>
      <c r="AB288" s="350"/>
      <c r="AC288" s="350"/>
      <c r="AD288" s="350"/>
      <c r="AE288" s="350"/>
      <c r="AF288" s="350"/>
      <c r="AG288" s="350"/>
      <c r="AH288" s="350"/>
      <c r="AI288" s="350"/>
      <c r="AJ288" s="350"/>
      <c r="AK288" s="350"/>
      <c r="AL288" s="23"/>
      <c r="AM288" s="351" t="s">
        <v>165</v>
      </c>
      <c r="AN288" s="351"/>
      <c r="AO288" s="351"/>
      <c r="AP288" s="351"/>
      <c r="AQ288" s="351"/>
      <c r="AR288" s="351"/>
      <c r="AS288" s="351"/>
      <c r="AT288" s="351"/>
      <c r="AU288" s="351"/>
      <c r="AV288" s="351"/>
      <c r="AW288" s="351"/>
      <c r="AX288" s="351"/>
      <c r="AY288" s="351"/>
      <c r="AZ288" s="4"/>
    </row>
    <row r="289" spans="2:52" x14ac:dyDescent="0.15">
      <c r="B289" s="2"/>
      <c r="C289" s="331"/>
      <c r="D289" s="331"/>
      <c r="E289" s="331"/>
      <c r="F289" s="331"/>
      <c r="G289" s="331"/>
      <c r="H289" s="331"/>
      <c r="I289" s="331"/>
      <c r="J289" s="331"/>
      <c r="K289" s="1"/>
      <c r="L289" s="2"/>
      <c r="M289" s="25" t="s">
        <v>161</v>
      </c>
      <c r="N289" s="25"/>
      <c r="O289" s="25"/>
      <c r="P289" s="25"/>
      <c r="Q289" s="25"/>
      <c r="R289" s="25"/>
      <c r="S289" s="25"/>
      <c r="T289" s="25"/>
      <c r="U289" s="350"/>
      <c r="V289" s="350"/>
      <c r="W289" s="350"/>
      <c r="X289" s="350"/>
      <c r="Y289" s="350"/>
      <c r="Z289" s="350"/>
      <c r="AA289" s="350"/>
      <c r="AB289" s="350"/>
      <c r="AC289" s="350"/>
      <c r="AD289" s="350"/>
      <c r="AE289" s="350"/>
      <c r="AF289" s="350"/>
      <c r="AG289" s="350"/>
      <c r="AH289" s="350"/>
      <c r="AI289" s="350"/>
      <c r="AJ289" s="350"/>
      <c r="AK289" s="350"/>
      <c r="AL289" s="1"/>
      <c r="AM289" s="352"/>
      <c r="AN289" s="352"/>
      <c r="AO289" s="352"/>
      <c r="AP289" s="352"/>
      <c r="AQ289" s="352"/>
      <c r="AR289" s="352"/>
      <c r="AS289" s="352"/>
      <c r="AT289" s="352"/>
      <c r="AU289" s="352"/>
      <c r="AV289" s="352"/>
      <c r="AW289" s="352"/>
      <c r="AX289" s="352"/>
      <c r="AY289" s="352"/>
      <c r="AZ289" s="4"/>
    </row>
    <row r="290" spans="2:52" x14ac:dyDescent="0.15">
      <c r="B290" s="2"/>
      <c r="C290" s="156"/>
      <c r="D290" s="156"/>
      <c r="E290" s="156"/>
      <c r="F290" s="156"/>
      <c r="G290" s="156"/>
      <c r="H290" s="156"/>
      <c r="I290" s="156"/>
      <c r="J290" s="156"/>
      <c r="K290" s="22"/>
      <c r="L290" s="21"/>
      <c r="M290" s="25" t="s">
        <v>162</v>
      </c>
      <c r="N290" s="25"/>
      <c r="O290" s="25"/>
      <c r="P290" s="25"/>
      <c r="Q290" s="25"/>
      <c r="R290" s="25"/>
      <c r="S290" s="25"/>
      <c r="T290" s="25"/>
      <c r="U290" s="350"/>
      <c r="V290" s="350"/>
      <c r="W290" s="350"/>
      <c r="X290" s="350"/>
      <c r="Y290" s="350"/>
      <c r="Z290" s="350"/>
      <c r="AA290" s="350"/>
      <c r="AB290" s="350"/>
      <c r="AC290" s="350"/>
      <c r="AD290" s="350"/>
      <c r="AE290" s="350"/>
      <c r="AF290" s="350"/>
      <c r="AG290" s="350"/>
      <c r="AH290" s="350"/>
      <c r="AI290" s="350"/>
      <c r="AJ290" s="350"/>
      <c r="AK290" s="350"/>
      <c r="AL290" s="22"/>
      <c r="AM290" s="353"/>
      <c r="AN290" s="353"/>
      <c r="AO290" s="353"/>
      <c r="AP290" s="353"/>
      <c r="AQ290" s="353"/>
      <c r="AR290" s="353"/>
      <c r="AS290" s="353"/>
      <c r="AT290" s="353"/>
      <c r="AU290" s="353"/>
      <c r="AV290" s="353"/>
      <c r="AW290" s="353"/>
      <c r="AX290" s="353"/>
      <c r="AY290" s="353"/>
      <c r="AZ290" s="4"/>
    </row>
    <row r="291" spans="2:52" x14ac:dyDescent="0.15">
      <c r="B291" s="2"/>
      <c r="C291" s="324" t="s">
        <v>75</v>
      </c>
      <c r="D291" s="324"/>
      <c r="E291" s="324"/>
      <c r="F291" s="324"/>
      <c r="G291" s="324"/>
      <c r="H291" s="324"/>
      <c r="I291" s="324"/>
      <c r="J291" s="324"/>
      <c r="K291" s="23"/>
      <c r="L291" s="24"/>
      <c r="M291" s="25" t="s">
        <v>160</v>
      </c>
      <c r="N291" s="25"/>
      <c r="O291" s="25"/>
      <c r="P291" s="25"/>
      <c r="Q291" s="25"/>
      <c r="R291" s="25" t="s">
        <v>163</v>
      </c>
      <c r="S291" s="25"/>
      <c r="T291" s="25"/>
      <c r="U291" s="350"/>
      <c r="V291" s="350"/>
      <c r="W291" s="350"/>
      <c r="X291" s="350"/>
      <c r="Y291" s="350"/>
      <c r="Z291" s="350"/>
      <c r="AA291" s="350"/>
      <c r="AB291" s="350"/>
      <c r="AC291" s="350"/>
      <c r="AD291" s="350"/>
      <c r="AE291" s="350"/>
      <c r="AF291" s="350"/>
      <c r="AG291" s="350"/>
      <c r="AH291" s="350"/>
      <c r="AI291" s="350"/>
      <c r="AJ291" s="350"/>
      <c r="AK291" s="350"/>
      <c r="AL291" s="23"/>
      <c r="AM291" s="351" t="s">
        <v>166</v>
      </c>
      <c r="AN291" s="351"/>
      <c r="AO291" s="351"/>
      <c r="AP291" s="351"/>
      <c r="AQ291" s="351"/>
      <c r="AR291" s="351"/>
      <c r="AS291" s="351"/>
      <c r="AT291" s="351"/>
      <c r="AU291" s="351"/>
      <c r="AV291" s="351"/>
      <c r="AW291" s="351"/>
      <c r="AX291" s="351"/>
      <c r="AY291" s="351"/>
      <c r="AZ291" s="4"/>
    </row>
    <row r="292" spans="2:52" x14ac:dyDescent="0.15">
      <c r="B292" s="2"/>
      <c r="C292" s="331"/>
      <c r="D292" s="331"/>
      <c r="E292" s="331"/>
      <c r="F292" s="331"/>
      <c r="G292" s="331"/>
      <c r="H292" s="331"/>
      <c r="I292" s="331"/>
      <c r="J292" s="331"/>
      <c r="K292" s="1"/>
      <c r="L292" s="2"/>
      <c r="M292" s="25" t="s">
        <v>161</v>
      </c>
      <c r="N292" s="25"/>
      <c r="O292" s="25"/>
      <c r="P292" s="25"/>
      <c r="Q292" s="25"/>
      <c r="R292" s="25"/>
      <c r="S292" s="25"/>
      <c r="T292" s="25"/>
      <c r="U292" s="350"/>
      <c r="V292" s="350"/>
      <c r="W292" s="350"/>
      <c r="X292" s="350"/>
      <c r="Y292" s="350"/>
      <c r="Z292" s="350"/>
      <c r="AA292" s="350"/>
      <c r="AB292" s="350"/>
      <c r="AC292" s="350"/>
      <c r="AD292" s="350"/>
      <c r="AE292" s="350"/>
      <c r="AF292" s="350"/>
      <c r="AG292" s="350"/>
      <c r="AH292" s="350"/>
      <c r="AI292" s="350"/>
      <c r="AJ292" s="350"/>
      <c r="AK292" s="350"/>
      <c r="AL292" s="1"/>
      <c r="AM292" s="352"/>
      <c r="AN292" s="352"/>
      <c r="AO292" s="352"/>
      <c r="AP292" s="352"/>
      <c r="AQ292" s="352"/>
      <c r="AR292" s="352"/>
      <c r="AS292" s="352"/>
      <c r="AT292" s="352"/>
      <c r="AU292" s="352"/>
      <c r="AV292" s="352"/>
      <c r="AW292" s="352"/>
      <c r="AX292" s="352"/>
      <c r="AY292" s="352"/>
      <c r="AZ292" s="4"/>
    </row>
    <row r="293" spans="2:52" x14ac:dyDescent="0.15">
      <c r="B293" s="2"/>
      <c r="C293" s="156"/>
      <c r="D293" s="156"/>
      <c r="E293" s="156"/>
      <c r="F293" s="156"/>
      <c r="G293" s="156"/>
      <c r="H293" s="156"/>
      <c r="I293" s="156"/>
      <c r="J293" s="156"/>
      <c r="K293" s="22"/>
      <c r="L293" s="21"/>
      <c r="M293" s="25" t="s">
        <v>162</v>
      </c>
      <c r="N293" s="25"/>
      <c r="O293" s="25"/>
      <c r="P293" s="25"/>
      <c r="Q293" s="25"/>
      <c r="R293" s="25"/>
      <c r="S293" s="25"/>
      <c r="T293" s="25"/>
      <c r="U293" s="350"/>
      <c r="V293" s="350"/>
      <c r="W293" s="350"/>
      <c r="X293" s="350"/>
      <c r="Y293" s="350"/>
      <c r="Z293" s="350"/>
      <c r="AA293" s="350"/>
      <c r="AB293" s="350"/>
      <c r="AC293" s="350"/>
      <c r="AD293" s="350"/>
      <c r="AE293" s="350"/>
      <c r="AF293" s="350"/>
      <c r="AG293" s="350"/>
      <c r="AH293" s="350"/>
      <c r="AI293" s="350"/>
      <c r="AJ293" s="350"/>
      <c r="AK293" s="350"/>
      <c r="AL293" s="22"/>
      <c r="AM293" s="353"/>
      <c r="AN293" s="353"/>
      <c r="AO293" s="353"/>
      <c r="AP293" s="353"/>
      <c r="AQ293" s="353"/>
      <c r="AR293" s="353"/>
      <c r="AS293" s="353"/>
      <c r="AT293" s="353"/>
      <c r="AU293" s="353"/>
      <c r="AV293" s="353"/>
      <c r="AW293" s="353"/>
      <c r="AX293" s="353"/>
      <c r="AY293" s="353"/>
      <c r="AZ293" s="4"/>
    </row>
    <row r="294" spans="2:52" x14ac:dyDescent="0.15">
      <c r="B294" s="2"/>
      <c r="C294" s="324" t="s">
        <v>76</v>
      </c>
      <c r="D294" s="324"/>
      <c r="E294" s="324"/>
      <c r="F294" s="324"/>
      <c r="G294" s="324"/>
      <c r="H294" s="324"/>
      <c r="I294" s="324"/>
      <c r="J294" s="324"/>
      <c r="K294" s="4"/>
      <c r="L294" s="2"/>
      <c r="M294" s="229" t="s">
        <v>169</v>
      </c>
      <c r="N294" s="229"/>
      <c r="O294" s="325" t="s">
        <v>438</v>
      </c>
      <c r="P294" s="325"/>
      <c r="Q294" s="325"/>
      <c r="R294" s="325"/>
      <c r="S294" s="325"/>
      <c r="T294" s="325"/>
      <c r="U294" s="325"/>
      <c r="V294" s="230"/>
      <c r="W294" s="230"/>
      <c r="X294" s="230"/>
      <c r="Y294" s="230"/>
      <c r="Z294" s="230"/>
      <c r="AA294" s="230"/>
      <c r="AB294" s="230"/>
      <c r="AC294" s="230"/>
      <c r="AD294" s="230"/>
      <c r="AE294" s="230"/>
      <c r="AF294" s="230"/>
      <c r="AG294" s="230"/>
      <c r="AH294" s="230"/>
      <c r="AI294" s="230"/>
      <c r="AJ294" s="230"/>
      <c r="AK294" s="230"/>
      <c r="AL294" s="230"/>
      <c r="AM294" s="230"/>
      <c r="AN294" s="230"/>
      <c r="AO294" s="230"/>
      <c r="AP294" s="230"/>
      <c r="AQ294" s="230"/>
      <c r="AR294" s="230"/>
      <c r="AS294" s="230"/>
      <c r="AT294" s="230"/>
      <c r="AU294" s="230"/>
      <c r="AV294" s="230"/>
      <c r="AW294" s="230"/>
      <c r="AX294" s="230"/>
      <c r="AY294" s="230"/>
      <c r="AZ294" s="4"/>
    </row>
    <row r="295" spans="2:52" x14ac:dyDescent="0.15">
      <c r="B295" s="2"/>
      <c r="C295" s="6"/>
      <c r="D295" s="6"/>
      <c r="E295" s="6"/>
      <c r="F295" s="6"/>
      <c r="G295" s="6"/>
      <c r="H295" s="6"/>
      <c r="I295" s="6"/>
      <c r="J295" s="6"/>
      <c r="K295" s="4"/>
      <c r="L295" s="2"/>
      <c r="M295" s="1" t="s">
        <v>34</v>
      </c>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4"/>
    </row>
    <row r="296" spans="2:52" x14ac:dyDescent="0.15">
      <c r="B296" s="2"/>
      <c r="C296" s="6"/>
      <c r="D296" s="6"/>
      <c r="E296" s="6"/>
      <c r="F296" s="6"/>
      <c r="G296" s="6"/>
      <c r="H296" s="6"/>
      <c r="I296" s="6"/>
      <c r="J296" s="6"/>
      <c r="K296" s="4"/>
      <c r="L296" s="2"/>
      <c r="M296" s="15" t="s">
        <v>33</v>
      </c>
      <c r="N296" s="15"/>
      <c r="O296" s="15"/>
      <c r="P296" s="15"/>
      <c r="Q296" s="15"/>
      <c r="R296" s="15" t="s">
        <v>16</v>
      </c>
      <c r="S296" s="15"/>
      <c r="T296" s="15"/>
      <c r="U296" s="504"/>
      <c r="V296" s="504"/>
      <c r="W296" s="504"/>
      <c r="X296" s="504"/>
      <c r="Y296" s="504"/>
      <c r="Z296" s="504"/>
      <c r="AA296" s="504"/>
      <c r="AB296" s="504"/>
      <c r="AC296" s="504"/>
      <c r="AD296" s="504"/>
      <c r="AE296" s="504"/>
      <c r="AF296" s="504"/>
      <c r="AG296" s="504"/>
      <c r="AH296" s="15"/>
      <c r="AI296" s="46"/>
      <c r="AJ296" s="15"/>
      <c r="AK296" s="15"/>
      <c r="AL296" s="337"/>
      <c r="AM296" s="337"/>
      <c r="AN296" s="337"/>
      <c r="AO296" s="337"/>
      <c r="AP296" s="337"/>
      <c r="AQ296" s="337"/>
      <c r="AR296" s="337"/>
      <c r="AS296" s="337"/>
      <c r="AT296" s="337"/>
      <c r="AU296" s="337"/>
      <c r="AV296" s="337"/>
      <c r="AW296" s="337"/>
      <c r="AX296" s="337"/>
      <c r="AY296" s="337"/>
      <c r="AZ296" s="4"/>
    </row>
    <row r="297" spans="2:52" x14ac:dyDescent="0.15">
      <c r="B297" s="2"/>
      <c r="C297" s="157"/>
      <c r="D297" s="157"/>
      <c r="E297" s="157"/>
      <c r="F297" s="157"/>
      <c r="G297" s="157"/>
      <c r="H297" s="157"/>
      <c r="I297" s="157"/>
      <c r="J297" s="157"/>
      <c r="K297" s="4"/>
      <c r="L297" s="2"/>
      <c r="M297" s="22"/>
      <c r="N297" s="22"/>
      <c r="O297" s="22"/>
      <c r="P297" s="22"/>
      <c r="Q297" s="22"/>
      <c r="R297" s="22" t="s">
        <v>17</v>
      </c>
      <c r="S297" s="22"/>
      <c r="T297" s="22"/>
      <c r="U297" s="350"/>
      <c r="V297" s="300"/>
      <c r="W297" s="300"/>
      <c r="X297" s="300"/>
      <c r="Y297" s="300"/>
      <c r="Z297" s="300"/>
      <c r="AA297" s="300"/>
      <c r="AB297" s="300"/>
      <c r="AC297" s="300"/>
      <c r="AD297" s="300"/>
      <c r="AE297" s="300"/>
      <c r="AF297" s="300"/>
      <c r="AG297" s="300"/>
      <c r="AH297" s="22"/>
      <c r="AI297" s="35" t="s">
        <v>77</v>
      </c>
      <c r="AJ297" s="22"/>
      <c r="AK297" s="22"/>
      <c r="AL297" s="317"/>
      <c r="AM297" s="317"/>
      <c r="AN297" s="317"/>
      <c r="AO297" s="317"/>
      <c r="AP297" s="317"/>
      <c r="AQ297" s="317"/>
      <c r="AR297" s="317"/>
      <c r="AS297" s="317"/>
      <c r="AT297" s="317"/>
      <c r="AU297" s="317"/>
      <c r="AV297" s="317"/>
      <c r="AW297" s="317"/>
      <c r="AX297" s="317"/>
      <c r="AY297" s="317"/>
      <c r="AZ297" s="4"/>
    </row>
    <row r="298" spans="2:52" x14ac:dyDescent="0.15">
      <c r="B298" s="2"/>
      <c r="C298" s="157"/>
      <c r="D298" s="157"/>
      <c r="E298" s="157"/>
      <c r="F298" s="157"/>
      <c r="G298" s="157"/>
      <c r="H298" s="157"/>
      <c r="I298" s="157"/>
      <c r="J298" s="157"/>
      <c r="K298" s="4"/>
      <c r="L298" s="2"/>
      <c r="M298" s="23" t="s">
        <v>655</v>
      </c>
      <c r="N298" s="23"/>
      <c r="O298" s="23"/>
      <c r="P298" s="23"/>
      <c r="Q298" s="23"/>
      <c r="R298" s="23" t="s">
        <v>16</v>
      </c>
      <c r="S298" s="23"/>
      <c r="T298" s="23"/>
      <c r="U298" s="350"/>
      <c r="V298" s="300"/>
      <c r="W298" s="300"/>
      <c r="X298" s="300"/>
      <c r="Y298" s="300"/>
      <c r="Z298" s="300"/>
      <c r="AA298" s="300"/>
      <c r="AB298" s="300"/>
      <c r="AC298" s="300"/>
      <c r="AD298" s="300"/>
      <c r="AE298" s="300"/>
      <c r="AF298" s="300"/>
      <c r="AG298" s="300"/>
      <c r="AH298" s="23"/>
      <c r="AI298" s="36"/>
      <c r="AJ298" s="23"/>
      <c r="AK298" s="23"/>
      <c r="AL298" s="316"/>
      <c r="AM298" s="316"/>
      <c r="AN298" s="316"/>
      <c r="AO298" s="316"/>
      <c r="AP298" s="316"/>
      <c r="AQ298" s="316"/>
      <c r="AR298" s="316"/>
      <c r="AS298" s="316"/>
      <c r="AT298" s="316"/>
      <c r="AU298" s="316"/>
      <c r="AV298" s="316"/>
      <c r="AW298" s="316"/>
      <c r="AX298" s="316"/>
      <c r="AY298" s="316"/>
      <c r="AZ298" s="4"/>
    </row>
    <row r="299" spans="2:52" x14ac:dyDescent="0.15">
      <c r="B299" s="2"/>
      <c r="C299" s="157"/>
      <c r="D299" s="157"/>
      <c r="E299" s="157"/>
      <c r="F299" s="157"/>
      <c r="G299" s="157"/>
      <c r="H299" s="157"/>
      <c r="I299" s="157"/>
      <c r="J299" s="157"/>
      <c r="K299" s="4"/>
      <c r="L299" s="2"/>
      <c r="M299" s="22"/>
      <c r="N299" s="22"/>
      <c r="O299" s="22"/>
      <c r="P299" s="22"/>
      <c r="Q299" s="22"/>
      <c r="R299" s="22" t="s">
        <v>17</v>
      </c>
      <c r="S299" s="22"/>
      <c r="T299" s="22"/>
      <c r="U299" s="350"/>
      <c r="V299" s="300"/>
      <c r="W299" s="300"/>
      <c r="X299" s="300"/>
      <c r="Y299" s="300"/>
      <c r="Z299" s="300"/>
      <c r="AA299" s="300"/>
      <c r="AB299" s="300"/>
      <c r="AC299" s="300"/>
      <c r="AD299" s="300"/>
      <c r="AE299" s="300"/>
      <c r="AF299" s="300"/>
      <c r="AG299" s="300"/>
      <c r="AH299" s="22"/>
      <c r="AI299" s="35" t="s">
        <v>19</v>
      </c>
      <c r="AJ299" s="22"/>
      <c r="AK299" s="22"/>
      <c r="AL299" s="317"/>
      <c r="AM299" s="317"/>
      <c r="AN299" s="317"/>
      <c r="AO299" s="317"/>
      <c r="AP299" s="317"/>
      <c r="AQ299" s="317"/>
      <c r="AR299" s="317"/>
      <c r="AS299" s="317"/>
      <c r="AT299" s="317"/>
      <c r="AU299" s="317"/>
      <c r="AV299" s="317"/>
      <c r="AW299" s="317"/>
      <c r="AX299" s="317"/>
      <c r="AY299" s="317"/>
      <c r="AZ299" s="4"/>
    </row>
    <row r="300" spans="2:52" x14ac:dyDescent="0.15">
      <c r="B300" s="2"/>
      <c r="C300" s="157"/>
      <c r="D300" s="157"/>
      <c r="E300" s="157"/>
      <c r="F300" s="157"/>
      <c r="G300" s="157"/>
      <c r="H300" s="157"/>
      <c r="I300" s="157"/>
      <c r="J300" s="157"/>
      <c r="K300" s="4"/>
      <c r="L300" s="2"/>
      <c r="M300" s="23" t="s">
        <v>656</v>
      </c>
      <c r="N300" s="23"/>
      <c r="O300" s="23"/>
      <c r="P300" s="23"/>
      <c r="Q300" s="23"/>
      <c r="R300" s="23" t="s">
        <v>16</v>
      </c>
      <c r="S300" s="23"/>
      <c r="T300" s="23"/>
      <c r="U300" s="350"/>
      <c r="V300" s="300"/>
      <c r="W300" s="300"/>
      <c r="X300" s="300"/>
      <c r="Y300" s="300"/>
      <c r="Z300" s="300"/>
      <c r="AA300" s="300"/>
      <c r="AB300" s="300"/>
      <c r="AC300" s="300"/>
      <c r="AD300" s="300"/>
      <c r="AE300" s="300"/>
      <c r="AF300" s="300"/>
      <c r="AG300" s="300"/>
      <c r="AH300" s="23"/>
      <c r="AI300" s="36"/>
      <c r="AJ300" s="23"/>
      <c r="AK300" s="23"/>
      <c r="AL300" s="316"/>
      <c r="AM300" s="316"/>
      <c r="AN300" s="316"/>
      <c r="AO300" s="316"/>
      <c r="AP300" s="316"/>
      <c r="AQ300" s="316"/>
      <c r="AR300" s="316"/>
      <c r="AS300" s="316"/>
      <c r="AT300" s="316"/>
      <c r="AU300" s="316"/>
      <c r="AV300" s="316"/>
      <c r="AW300" s="316"/>
      <c r="AX300" s="316"/>
      <c r="AY300" s="316"/>
      <c r="AZ300" s="4"/>
    </row>
    <row r="301" spans="2:52" x14ac:dyDescent="0.15">
      <c r="B301" s="2"/>
      <c r="C301" s="157"/>
      <c r="D301" s="157"/>
      <c r="E301" s="157"/>
      <c r="F301" s="157"/>
      <c r="G301" s="157"/>
      <c r="H301" s="157"/>
      <c r="I301" s="157"/>
      <c r="J301" s="157"/>
      <c r="K301" s="4"/>
      <c r="L301" s="2"/>
      <c r="M301" s="18"/>
      <c r="N301" s="18"/>
      <c r="O301" s="18"/>
      <c r="P301" s="18"/>
      <c r="Q301" s="18"/>
      <c r="R301" s="18" t="s">
        <v>17</v>
      </c>
      <c r="S301" s="18"/>
      <c r="T301" s="18"/>
      <c r="U301" s="358"/>
      <c r="V301" s="359"/>
      <c r="W301" s="359"/>
      <c r="X301" s="359"/>
      <c r="Y301" s="359"/>
      <c r="Z301" s="359"/>
      <c r="AA301" s="359"/>
      <c r="AB301" s="359"/>
      <c r="AC301" s="359"/>
      <c r="AD301" s="359"/>
      <c r="AE301" s="359"/>
      <c r="AF301" s="359"/>
      <c r="AG301" s="359"/>
      <c r="AH301" s="18"/>
      <c r="AI301" s="44" t="s">
        <v>19</v>
      </c>
      <c r="AJ301" s="18"/>
      <c r="AK301" s="18"/>
      <c r="AL301" s="318"/>
      <c r="AM301" s="318"/>
      <c r="AN301" s="318"/>
      <c r="AO301" s="318"/>
      <c r="AP301" s="318"/>
      <c r="AQ301" s="318"/>
      <c r="AR301" s="318"/>
      <c r="AS301" s="318"/>
      <c r="AT301" s="318"/>
      <c r="AU301" s="318"/>
      <c r="AV301" s="318"/>
      <c r="AW301" s="318"/>
      <c r="AX301" s="318"/>
      <c r="AY301" s="318"/>
      <c r="AZ301" s="4"/>
    </row>
    <row r="302" spans="2:52" x14ac:dyDescent="0.15">
      <c r="B302" s="2"/>
      <c r="C302" s="157"/>
      <c r="D302" s="157"/>
      <c r="E302" s="157"/>
      <c r="F302" s="157"/>
      <c r="G302" s="157"/>
      <c r="H302" s="157"/>
      <c r="I302" s="157"/>
      <c r="J302" s="157"/>
      <c r="K302" s="4"/>
      <c r="L302" s="2"/>
      <c r="M302" s="11" t="s">
        <v>35</v>
      </c>
      <c r="N302" s="11"/>
      <c r="O302" s="11"/>
      <c r="P302" s="11"/>
      <c r="Q302" s="11"/>
      <c r="R302" s="11"/>
      <c r="S302" s="357" t="s">
        <v>169</v>
      </c>
      <c r="T302" s="357"/>
      <c r="U302" s="11" t="s">
        <v>103</v>
      </c>
      <c r="V302" s="1"/>
      <c r="W302" s="1"/>
      <c r="X302" s="1"/>
      <c r="Y302" s="1"/>
      <c r="Z302" s="1"/>
      <c r="AA302" s="1"/>
      <c r="AB302" s="1"/>
      <c r="AC302" s="1"/>
      <c r="AD302" s="1"/>
      <c r="AE302" s="1"/>
      <c r="AF302" s="1"/>
      <c r="AG302" s="1"/>
      <c r="AH302" s="1"/>
      <c r="AI302" s="43"/>
      <c r="AJ302" s="1"/>
      <c r="AK302" s="1"/>
      <c r="AL302" s="1"/>
      <c r="AM302" s="1"/>
      <c r="AN302" s="1"/>
      <c r="AO302" s="1"/>
      <c r="AP302" s="1"/>
      <c r="AQ302" s="1"/>
      <c r="AR302" s="1"/>
      <c r="AS302" s="1"/>
      <c r="AT302" s="1"/>
      <c r="AU302" s="1"/>
      <c r="AV302" s="1"/>
      <c r="AW302" s="1"/>
      <c r="AX302" s="1"/>
      <c r="AY302" s="1"/>
      <c r="AZ302" s="4"/>
    </row>
    <row r="303" spans="2:52" x14ac:dyDescent="0.15">
      <c r="B303" s="2"/>
      <c r="C303" s="157"/>
      <c r="D303" s="157"/>
      <c r="E303" s="157"/>
      <c r="F303" s="157"/>
      <c r="G303" s="157"/>
      <c r="H303" s="157"/>
      <c r="I303" s="157"/>
      <c r="J303" s="157"/>
      <c r="K303" s="4"/>
      <c r="L303" s="2"/>
      <c r="M303" s="15" t="s">
        <v>33</v>
      </c>
      <c r="N303" s="15"/>
      <c r="O303" s="15"/>
      <c r="P303" s="15"/>
      <c r="Q303" s="15"/>
      <c r="R303" s="15" t="s">
        <v>16</v>
      </c>
      <c r="S303" s="15"/>
      <c r="T303" s="15"/>
      <c r="U303" s="504"/>
      <c r="V303" s="504"/>
      <c r="W303" s="504"/>
      <c r="X303" s="504"/>
      <c r="Y303" s="504"/>
      <c r="Z303" s="504"/>
      <c r="AA303" s="504"/>
      <c r="AB303" s="504"/>
      <c r="AC303" s="504"/>
      <c r="AD303" s="504"/>
      <c r="AE303" s="504"/>
      <c r="AF303" s="504"/>
      <c r="AG303" s="504"/>
      <c r="AH303" s="15"/>
      <c r="AI303" s="46"/>
      <c r="AJ303" s="15"/>
      <c r="AK303" s="15"/>
      <c r="AL303" s="319"/>
      <c r="AM303" s="319"/>
      <c r="AN303" s="319"/>
      <c r="AO303" s="319"/>
      <c r="AP303" s="319"/>
      <c r="AQ303" s="319"/>
      <c r="AR303" s="319"/>
      <c r="AS303" s="319"/>
      <c r="AT303" s="319"/>
      <c r="AU303" s="319"/>
      <c r="AV303" s="319"/>
      <c r="AW303" s="319"/>
      <c r="AX303" s="319"/>
      <c r="AY303" s="319"/>
      <c r="AZ303" s="4"/>
    </row>
    <row r="304" spans="2:52" x14ac:dyDescent="0.15">
      <c r="B304" s="2"/>
      <c r="C304" s="157"/>
      <c r="D304" s="157"/>
      <c r="E304" s="157"/>
      <c r="F304" s="157"/>
      <c r="G304" s="157"/>
      <c r="H304" s="157"/>
      <c r="I304" s="157"/>
      <c r="J304" s="157"/>
      <c r="K304" s="4"/>
      <c r="L304" s="2"/>
      <c r="M304" s="22"/>
      <c r="N304" s="22"/>
      <c r="O304" s="22"/>
      <c r="P304" s="22"/>
      <c r="Q304" s="22"/>
      <c r="R304" s="22" t="s">
        <v>17</v>
      </c>
      <c r="S304" s="22"/>
      <c r="T304" s="22"/>
      <c r="U304" s="350"/>
      <c r="V304" s="300"/>
      <c r="W304" s="300"/>
      <c r="X304" s="300"/>
      <c r="Y304" s="300"/>
      <c r="Z304" s="300"/>
      <c r="AA304" s="300"/>
      <c r="AB304" s="300"/>
      <c r="AC304" s="300"/>
      <c r="AD304" s="300"/>
      <c r="AE304" s="300"/>
      <c r="AF304" s="300"/>
      <c r="AG304" s="300"/>
      <c r="AH304" s="22"/>
      <c r="AI304" s="35" t="s">
        <v>19</v>
      </c>
      <c r="AJ304" s="22"/>
      <c r="AK304" s="22"/>
      <c r="AL304" s="320"/>
      <c r="AM304" s="320"/>
      <c r="AN304" s="320"/>
      <c r="AO304" s="320"/>
      <c r="AP304" s="320"/>
      <c r="AQ304" s="320"/>
      <c r="AR304" s="320"/>
      <c r="AS304" s="320"/>
      <c r="AT304" s="320"/>
      <c r="AU304" s="320"/>
      <c r="AV304" s="320"/>
      <c r="AW304" s="320"/>
      <c r="AX304" s="320"/>
      <c r="AY304" s="320"/>
      <c r="AZ304" s="4"/>
    </row>
    <row r="305" spans="1:53" x14ac:dyDescent="0.15">
      <c r="B305" s="2"/>
      <c r="C305" s="157"/>
      <c r="D305" s="157"/>
      <c r="E305" s="157"/>
      <c r="F305" s="157"/>
      <c r="G305" s="157"/>
      <c r="H305" s="157"/>
      <c r="I305" s="157"/>
      <c r="J305" s="157"/>
      <c r="K305" s="4"/>
      <c r="L305" s="2"/>
      <c r="M305" s="23" t="s">
        <v>655</v>
      </c>
      <c r="N305" s="23"/>
      <c r="O305" s="23"/>
      <c r="P305" s="23"/>
      <c r="Q305" s="23"/>
      <c r="R305" s="23" t="s">
        <v>16</v>
      </c>
      <c r="S305" s="23"/>
      <c r="T305" s="23"/>
      <c r="U305" s="350"/>
      <c r="V305" s="300"/>
      <c r="W305" s="300"/>
      <c r="X305" s="300"/>
      <c r="Y305" s="300"/>
      <c r="Z305" s="300"/>
      <c r="AA305" s="300"/>
      <c r="AB305" s="300"/>
      <c r="AC305" s="300"/>
      <c r="AD305" s="300"/>
      <c r="AE305" s="300"/>
      <c r="AF305" s="300"/>
      <c r="AG305" s="300"/>
      <c r="AH305" s="23"/>
      <c r="AI305" s="36"/>
      <c r="AJ305" s="23"/>
      <c r="AK305" s="23"/>
      <c r="AL305" s="321"/>
      <c r="AM305" s="321"/>
      <c r="AN305" s="321"/>
      <c r="AO305" s="321"/>
      <c r="AP305" s="321"/>
      <c r="AQ305" s="321"/>
      <c r="AR305" s="321"/>
      <c r="AS305" s="321"/>
      <c r="AT305" s="321"/>
      <c r="AU305" s="321"/>
      <c r="AV305" s="321"/>
      <c r="AW305" s="321"/>
      <c r="AX305" s="321"/>
      <c r="AY305" s="321"/>
      <c r="AZ305" s="4"/>
    </row>
    <row r="306" spans="1:53" x14ac:dyDescent="0.15">
      <c r="B306" s="2"/>
      <c r="C306" s="157"/>
      <c r="D306" s="157"/>
      <c r="E306" s="157"/>
      <c r="F306" s="157"/>
      <c r="G306" s="157"/>
      <c r="H306" s="157"/>
      <c r="I306" s="157"/>
      <c r="J306" s="157"/>
      <c r="K306" s="4"/>
      <c r="L306" s="2"/>
      <c r="M306" s="22"/>
      <c r="N306" s="22"/>
      <c r="O306" s="22"/>
      <c r="P306" s="22"/>
      <c r="Q306" s="22"/>
      <c r="R306" s="22" t="s">
        <v>17</v>
      </c>
      <c r="S306" s="22"/>
      <c r="T306" s="22"/>
      <c r="U306" s="350"/>
      <c r="V306" s="300"/>
      <c r="W306" s="300"/>
      <c r="X306" s="300"/>
      <c r="Y306" s="300"/>
      <c r="Z306" s="300"/>
      <c r="AA306" s="300"/>
      <c r="AB306" s="300"/>
      <c r="AC306" s="300"/>
      <c r="AD306" s="300"/>
      <c r="AE306" s="300"/>
      <c r="AF306" s="300"/>
      <c r="AG306" s="300"/>
      <c r="AH306" s="22"/>
      <c r="AI306" s="35" t="s">
        <v>19</v>
      </c>
      <c r="AJ306" s="22"/>
      <c r="AK306" s="22"/>
      <c r="AL306" s="320"/>
      <c r="AM306" s="320"/>
      <c r="AN306" s="320"/>
      <c r="AO306" s="320"/>
      <c r="AP306" s="320"/>
      <c r="AQ306" s="320"/>
      <c r="AR306" s="320"/>
      <c r="AS306" s="320"/>
      <c r="AT306" s="320"/>
      <c r="AU306" s="320"/>
      <c r="AV306" s="320"/>
      <c r="AW306" s="320"/>
      <c r="AX306" s="320"/>
      <c r="AY306" s="320"/>
      <c r="AZ306" s="4"/>
    </row>
    <row r="307" spans="1:53" x14ac:dyDescent="0.15">
      <c r="B307" s="2"/>
      <c r="C307" s="157"/>
      <c r="D307" s="157"/>
      <c r="E307" s="157"/>
      <c r="F307" s="157"/>
      <c r="G307" s="157"/>
      <c r="H307" s="157"/>
      <c r="I307" s="157"/>
      <c r="J307" s="157"/>
      <c r="K307" s="4"/>
      <c r="L307" s="2"/>
      <c r="M307" s="23" t="s">
        <v>656</v>
      </c>
      <c r="N307" s="23"/>
      <c r="O307" s="23"/>
      <c r="P307" s="23"/>
      <c r="Q307" s="23"/>
      <c r="R307" s="23" t="s">
        <v>16</v>
      </c>
      <c r="S307" s="23"/>
      <c r="T307" s="23"/>
      <c r="U307" s="350"/>
      <c r="V307" s="300"/>
      <c r="W307" s="300"/>
      <c r="X307" s="300"/>
      <c r="Y307" s="300"/>
      <c r="Z307" s="300"/>
      <c r="AA307" s="300"/>
      <c r="AB307" s="300"/>
      <c r="AC307" s="300"/>
      <c r="AD307" s="300"/>
      <c r="AE307" s="300"/>
      <c r="AF307" s="300"/>
      <c r="AG307" s="300"/>
      <c r="AH307" s="23"/>
      <c r="AI307" s="36"/>
      <c r="AJ307" s="23"/>
      <c r="AK307" s="23"/>
      <c r="AL307" s="321"/>
      <c r="AM307" s="321"/>
      <c r="AN307" s="321"/>
      <c r="AO307" s="321"/>
      <c r="AP307" s="321"/>
      <c r="AQ307" s="321"/>
      <c r="AR307" s="321"/>
      <c r="AS307" s="321"/>
      <c r="AT307" s="321"/>
      <c r="AU307" s="321"/>
      <c r="AV307" s="321"/>
      <c r="AW307" s="321"/>
      <c r="AX307" s="321"/>
      <c r="AY307" s="321"/>
      <c r="AZ307" s="4"/>
    </row>
    <row r="308" spans="1:53" x14ac:dyDescent="0.15">
      <c r="B308" s="2"/>
      <c r="C308" s="157"/>
      <c r="D308" s="157"/>
      <c r="E308" s="157"/>
      <c r="F308" s="157"/>
      <c r="G308" s="157"/>
      <c r="H308" s="157"/>
      <c r="I308" s="157"/>
      <c r="J308" s="157"/>
      <c r="K308" s="4"/>
      <c r="L308" s="2"/>
      <c r="M308" s="18"/>
      <c r="N308" s="18"/>
      <c r="O308" s="18"/>
      <c r="P308" s="18"/>
      <c r="Q308" s="18"/>
      <c r="R308" s="18" t="s">
        <v>17</v>
      </c>
      <c r="S308" s="18"/>
      <c r="T308" s="18"/>
      <c r="U308" s="358"/>
      <c r="V308" s="359"/>
      <c r="W308" s="359"/>
      <c r="X308" s="359"/>
      <c r="Y308" s="359"/>
      <c r="Z308" s="359"/>
      <c r="AA308" s="359"/>
      <c r="AB308" s="359"/>
      <c r="AC308" s="359"/>
      <c r="AD308" s="359"/>
      <c r="AE308" s="359"/>
      <c r="AF308" s="359"/>
      <c r="AG308" s="359"/>
      <c r="AH308" s="18"/>
      <c r="AI308" s="44" t="s">
        <v>19</v>
      </c>
      <c r="AJ308" s="18"/>
      <c r="AK308" s="18"/>
      <c r="AL308" s="322"/>
      <c r="AM308" s="322"/>
      <c r="AN308" s="322"/>
      <c r="AO308" s="322"/>
      <c r="AP308" s="322"/>
      <c r="AQ308" s="322"/>
      <c r="AR308" s="322"/>
      <c r="AS308" s="322"/>
      <c r="AT308" s="322"/>
      <c r="AU308" s="322"/>
      <c r="AV308" s="322"/>
      <c r="AW308" s="322"/>
      <c r="AX308" s="322"/>
      <c r="AY308" s="322"/>
      <c r="AZ308" s="4"/>
    </row>
    <row r="309" spans="1:53" x14ac:dyDescent="0.15">
      <c r="B309" s="2"/>
      <c r="C309" s="157"/>
      <c r="D309" s="157"/>
      <c r="E309" s="157"/>
      <c r="F309" s="157"/>
      <c r="G309" s="157"/>
      <c r="H309" s="157"/>
      <c r="I309" s="157"/>
      <c r="J309" s="157"/>
      <c r="K309" s="4"/>
      <c r="L309" s="2"/>
      <c r="M309" s="11" t="s">
        <v>36</v>
      </c>
      <c r="N309" s="11"/>
      <c r="O309" s="11"/>
      <c r="P309" s="11"/>
      <c r="Q309" s="357" t="s">
        <v>169</v>
      </c>
      <c r="R309" s="357"/>
      <c r="S309" s="11" t="s">
        <v>103</v>
      </c>
      <c r="T309" s="11"/>
      <c r="U309" s="11"/>
      <c r="V309" s="11"/>
      <c r="W309" s="11"/>
      <c r="X309" s="11"/>
      <c r="Y309" s="11"/>
      <c r="Z309" s="11"/>
      <c r="AA309" s="357" t="s">
        <v>169</v>
      </c>
      <c r="AB309" s="357"/>
      <c r="AC309" s="11" t="s">
        <v>104</v>
      </c>
      <c r="AD309" s="11"/>
      <c r="AE309" s="1"/>
      <c r="AF309" s="1"/>
      <c r="AG309" s="1"/>
      <c r="AH309" s="1"/>
      <c r="AI309" s="43"/>
      <c r="AJ309" s="1"/>
      <c r="AK309" s="1"/>
      <c r="AL309" s="1"/>
      <c r="AM309" s="1"/>
      <c r="AN309" s="1"/>
      <c r="AO309" s="1"/>
      <c r="AP309" s="1"/>
      <c r="AQ309" s="1"/>
      <c r="AR309" s="1"/>
      <c r="AS309" s="1"/>
      <c r="AT309" s="1"/>
      <c r="AU309" s="1"/>
      <c r="AV309" s="1"/>
      <c r="AW309" s="1"/>
      <c r="AX309" s="1"/>
      <c r="AY309" s="1"/>
      <c r="AZ309" s="4"/>
    </row>
    <row r="310" spans="1:53" x14ac:dyDescent="0.15">
      <c r="B310" s="2"/>
      <c r="C310" s="157"/>
      <c r="D310" s="157"/>
      <c r="E310" s="157"/>
      <c r="F310" s="157"/>
      <c r="G310" s="157"/>
      <c r="H310" s="157"/>
      <c r="I310" s="157"/>
      <c r="J310" s="157"/>
      <c r="K310" s="4"/>
      <c r="L310" s="2"/>
      <c r="M310" s="15" t="s">
        <v>33</v>
      </c>
      <c r="N310" s="15"/>
      <c r="O310" s="15"/>
      <c r="P310" s="15"/>
      <c r="Q310" s="15"/>
      <c r="R310" s="15" t="s">
        <v>16</v>
      </c>
      <c r="S310" s="15"/>
      <c r="T310" s="15"/>
      <c r="U310" s="504"/>
      <c r="V310" s="504"/>
      <c r="W310" s="504"/>
      <c r="X310" s="504"/>
      <c r="Y310" s="504"/>
      <c r="Z310" s="504"/>
      <c r="AA310" s="504"/>
      <c r="AB310" s="504"/>
      <c r="AC310" s="504"/>
      <c r="AD310" s="504"/>
      <c r="AE310" s="504"/>
      <c r="AF310" s="504"/>
      <c r="AG310" s="504"/>
      <c r="AH310" s="15"/>
      <c r="AI310" s="46"/>
      <c r="AJ310" s="15"/>
      <c r="AK310" s="15"/>
      <c r="AL310" s="319"/>
      <c r="AM310" s="319"/>
      <c r="AN310" s="319"/>
      <c r="AO310" s="319"/>
      <c r="AP310" s="319"/>
      <c r="AQ310" s="319"/>
      <c r="AR310" s="319"/>
      <c r="AS310" s="319"/>
      <c r="AT310" s="319"/>
      <c r="AU310" s="319"/>
      <c r="AV310" s="319"/>
      <c r="AW310" s="319"/>
      <c r="AX310" s="319"/>
      <c r="AY310" s="319"/>
      <c r="AZ310" s="4"/>
    </row>
    <row r="311" spans="1:53" x14ac:dyDescent="0.15">
      <c r="B311" s="2"/>
      <c r="C311" s="157"/>
      <c r="D311" s="157"/>
      <c r="E311" s="157"/>
      <c r="F311" s="157"/>
      <c r="G311" s="157"/>
      <c r="H311" s="157"/>
      <c r="I311" s="157"/>
      <c r="J311" s="157"/>
      <c r="K311" s="4"/>
      <c r="L311" s="2"/>
      <c r="M311" s="22"/>
      <c r="N311" s="22"/>
      <c r="O311" s="22"/>
      <c r="P311" s="22"/>
      <c r="Q311" s="22"/>
      <c r="R311" s="22" t="s">
        <v>17</v>
      </c>
      <c r="S311" s="22"/>
      <c r="T311" s="22"/>
      <c r="U311" s="350"/>
      <c r="V311" s="300"/>
      <c r="W311" s="300"/>
      <c r="X311" s="300"/>
      <c r="Y311" s="300"/>
      <c r="Z311" s="300"/>
      <c r="AA311" s="300"/>
      <c r="AB311" s="300"/>
      <c r="AC311" s="300"/>
      <c r="AD311" s="300"/>
      <c r="AE311" s="300"/>
      <c r="AF311" s="300"/>
      <c r="AG311" s="300"/>
      <c r="AH311" s="22"/>
      <c r="AI311" s="35" t="s">
        <v>19</v>
      </c>
      <c r="AJ311" s="22"/>
      <c r="AK311" s="22"/>
      <c r="AL311" s="320"/>
      <c r="AM311" s="320"/>
      <c r="AN311" s="320"/>
      <c r="AO311" s="320"/>
      <c r="AP311" s="320"/>
      <c r="AQ311" s="320"/>
      <c r="AR311" s="320"/>
      <c r="AS311" s="320"/>
      <c r="AT311" s="320"/>
      <c r="AU311" s="320"/>
      <c r="AV311" s="320"/>
      <c r="AW311" s="320"/>
      <c r="AX311" s="320"/>
      <c r="AY311" s="320"/>
      <c r="AZ311" s="4"/>
    </row>
    <row r="312" spans="1:53" x14ac:dyDescent="0.15">
      <c r="B312" s="2"/>
      <c r="C312" s="157"/>
      <c r="D312" s="157"/>
      <c r="E312" s="157"/>
      <c r="F312" s="157"/>
      <c r="G312" s="157"/>
      <c r="H312" s="157"/>
      <c r="I312" s="157"/>
      <c r="J312" s="157"/>
      <c r="K312" s="4"/>
      <c r="L312" s="2"/>
      <c r="M312" s="23" t="s">
        <v>655</v>
      </c>
      <c r="N312" s="23"/>
      <c r="O312" s="23"/>
      <c r="P312" s="23"/>
      <c r="Q312" s="23"/>
      <c r="R312" s="23" t="s">
        <v>16</v>
      </c>
      <c r="S312" s="23"/>
      <c r="T312" s="23"/>
      <c r="U312" s="350"/>
      <c r="V312" s="300"/>
      <c r="W312" s="300"/>
      <c r="X312" s="300"/>
      <c r="Y312" s="300"/>
      <c r="Z312" s="300"/>
      <c r="AA312" s="300"/>
      <c r="AB312" s="300"/>
      <c r="AC312" s="300"/>
      <c r="AD312" s="300"/>
      <c r="AE312" s="300"/>
      <c r="AF312" s="300"/>
      <c r="AG312" s="300"/>
      <c r="AH312" s="23"/>
      <c r="AI312" s="36"/>
      <c r="AJ312" s="23"/>
      <c r="AK312" s="23"/>
      <c r="AL312" s="321"/>
      <c r="AM312" s="321"/>
      <c r="AN312" s="321"/>
      <c r="AO312" s="321"/>
      <c r="AP312" s="321"/>
      <c r="AQ312" s="321"/>
      <c r="AR312" s="321"/>
      <c r="AS312" s="321"/>
      <c r="AT312" s="321"/>
      <c r="AU312" s="321"/>
      <c r="AV312" s="321"/>
      <c r="AW312" s="321"/>
      <c r="AX312" s="321"/>
      <c r="AY312" s="321"/>
      <c r="AZ312" s="4"/>
    </row>
    <row r="313" spans="1:53" x14ac:dyDescent="0.15">
      <c r="B313" s="2"/>
      <c r="C313" s="157"/>
      <c r="D313" s="157"/>
      <c r="E313" s="157"/>
      <c r="F313" s="157"/>
      <c r="G313" s="157"/>
      <c r="H313" s="157"/>
      <c r="I313" s="157"/>
      <c r="J313" s="157"/>
      <c r="K313" s="4"/>
      <c r="L313" s="2"/>
      <c r="M313" s="22"/>
      <c r="N313" s="22"/>
      <c r="O313" s="22"/>
      <c r="P313" s="22"/>
      <c r="Q313" s="22"/>
      <c r="R313" s="22" t="s">
        <v>17</v>
      </c>
      <c r="S313" s="22"/>
      <c r="T313" s="22"/>
      <c r="U313" s="350"/>
      <c r="V313" s="300"/>
      <c r="W313" s="300"/>
      <c r="X313" s="300"/>
      <c r="Y313" s="300"/>
      <c r="Z313" s="300"/>
      <c r="AA313" s="300"/>
      <c r="AB313" s="300"/>
      <c r="AC313" s="300"/>
      <c r="AD313" s="300"/>
      <c r="AE313" s="300"/>
      <c r="AF313" s="300"/>
      <c r="AG313" s="300"/>
      <c r="AH313" s="22"/>
      <c r="AI313" s="35" t="s">
        <v>19</v>
      </c>
      <c r="AJ313" s="22"/>
      <c r="AK313" s="22"/>
      <c r="AL313" s="320"/>
      <c r="AM313" s="320"/>
      <c r="AN313" s="320"/>
      <c r="AO313" s="320"/>
      <c r="AP313" s="320"/>
      <c r="AQ313" s="320"/>
      <c r="AR313" s="320"/>
      <c r="AS313" s="320"/>
      <c r="AT313" s="320"/>
      <c r="AU313" s="320"/>
      <c r="AV313" s="320"/>
      <c r="AW313" s="320"/>
      <c r="AX313" s="320"/>
      <c r="AY313" s="320"/>
      <c r="AZ313" s="4"/>
    </row>
    <row r="314" spans="1:53" x14ac:dyDescent="0.15">
      <c r="B314" s="2"/>
      <c r="C314" s="220"/>
      <c r="D314" s="220"/>
      <c r="E314" s="220"/>
      <c r="F314" s="220"/>
      <c r="G314" s="220"/>
      <c r="H314" s="220"/>
      <c r="I314" s="220"/>
      <c r="J314" s="220"/>
      <c r="K314" s="4"/>
      <c r="L314" s="2"/>
      <c r="M314" s="23" t="s">
        <v>656</v>
      </c>
      <c r="N314" s="23"/>
      <c r="O314" s="23"/>
      <c r="P314" s="23"/>
      <c r="Q314" s="23"/>
      <c r="R314" s="23" t="s">
        <v>16</v>
      </c>
      <c r="S314" s="23"/>
      <c r="T314" s="23"/>
      <c r="U314" s="350"/>
      <c r="V314" s="300"/>
      <c r="W314" s="300"/>
      <c r="X314" s="300"/>
      <c r="Y314" s="300"/>
      <c r="Z314" s="300"/>
      <c r="AA314" s="300"/>
      <c r="AB314" s="300"/>
      <c r="AC314" s="300"/>
      <c r="AD314" s="300"/>
      <c r="AE314" s="300"/>
      <c r="AF314" s="300"/>
      <c r="AG314" s="300"/>
      <c r="AH314" s="23"/>
      <c r="AI314" s="36"/>
      <c r="AJ314" s="23"/>
      <c r="AK314" s="23"/>
      <c r="AL314" s="321"/>
      <c r="AM314" s="321"/>
      <c r="AN314" s="321"/>
      <c r="AO314" s="321"/>
      <c r="AP314" s="321"/>
      <c r="AQ314" s="321"/>
      <c r="AR314" s="321"/>
      <c r="AS314" s="321"/>
      <c r="AT314" s="321"/>
      <c r="AU314" s="321"/>
      <c r="AV314" s="321"/>
      <c r="AW314" s="321"/>
      <c r="AX314" s="321"/>
      <c r="AY314" s="321"/>
      <c r="AZ314" s="4"/>
    </row>
    <row r="315" spans="1:53" x14ac:dyDescent="0.15">
      <c r="B315" s="17"/>
      <c r="C315" s="221"/>
      <c r="D315" s="221"/>
      <c r="E315" s="221"/>
      <c r="F315" s="221"/>
      <c r="G315" s="221"/>
      <c r="H315" s="221"/>
      <c r="I315" s="221"/>
      <c r="J315" s="221"/>
      <c r="K315" s="19"/>
      <c r="L315" s="17"/>
      <c r="M315" s="18"/>
      <c r="N315" s="18"/>
      <c r="O315" s="18"/>
      <c r="P315" s="18"/>
      <c r="Q315" s="18"/>
      <c r="R315" s="18" t="s">
        <v>17</v>
      </c>
      <c r="S315" s="18"/>
      <c r="T315" s="18"/>
      <c r="U315" s="358"/>
      <c r="V315" s="359"/>
      <c r="W315" s="359"/>
      <c r="X315" s="359"/>
      <c r="Y315" s="359"/>
      <c r="Z315" s="359"/>
      <c r="AA315" s="359"/>
      <c r="AB315" s="359"/>
      <c r="AC315" s="359"/>
      <c r="AD315" s="359"/>
      <c r="AE315" s="359"/>
      <c r="AF315" s="359"/>
      <c r="AG315" s="359"/>
      <c r="AH315" s="18"/>
      <c r="AI315" s="44" t="s">
        <v>19</v>
      </c>
      <c r="AJ315" s="18"/>
      <c r="AK315" s="18"/>
      <c r="AL315" s="322"/>
      <c r="AM315" s="322"/>
      <c r="AN315" s="322"/>
      <c r="AO315" s="322"/>
      <c r="AP315" s="322"/>
      <c r="AQ315" s="322"/>
      <c r="AR315" s="322"/>
      <c r="AS315" s="322"/>
      <c r="AT315" s="322"/>
      <c r="AU315" s="322"/>
      <c r="AV315" s="322"/>
      <c r="AW315" s="322"/>
      <c r="AX315" s="322"/>
      <c r="AY315" s="322"/>
      <c r="AZ315" s="19"/>
    </row>
    <row r="316" spans="1:53" ht="13.5" customHeight="1" x14ac:dyDescent="0.15">
      <c r="A316" s="360" t="s">
        <v>433</v>
      </c>
      <c r="B316" s="360"/>
      <c r="C316" s="360"/>
      <c r="D316" s="360"/>
      <c r="E316" s="360"/>
      <c r="F316" s="360"/>
      <c r="G316" s="360"/>
      <c r="H316" s="360"/>
      <c r="I316" s="360"/>
      <c r="J316" s="360"/>
      <c r="K316" s="360"/>
      <c r="L316" s="360"/>
      <c r="M316" s="360"/>
      <c r="N316" s="360"/>
      <c r="O316" s="360"/>
      <c r="P316" s="360"/>
      <c r="Q316" s="360"/>
      <c r="R316" s="360"/>
      <c r="S316" s="360"/>
      <c r="T316" s="360"/>
      <c r="U316" s="360"/>
      <c r="V316" s="360"/>
      <c r="W316" s="360"/>
      <c r="X316" s="360"/>
      <c r="Y316" s="360"/>
      <c r="Z316" s="360"/>
      <c r="AA316" s="360"/>
      <c r="AB316" s="360"/>
      <c r="AC316" s="360"/>
      <c r="AD316" s="360"/>
      <c r="AE316" s="360"/>
      <c r="AF316" s="360"/>
      <c r="AG316" s="360"/>
      <c r="AH316" s="360"/>
      <c r="AI316" s="360"/>
      <c r="AJ316" s="360"/>
      <c r="AK316" s="360"/>
      <c r="AL316" s="360"/>
      <c r="AM316" s="360"/>
      <c r="AN316" s="360"/>
      <c r="AO316" s="360"/>
      <c r="AP316" s="360"/>
      <c r="AQ316" s="360"/>
      <c r="AR316" s="360"/>
      <c r="AS316" s="360"/>
      <c r="AT316" s="360"/>
      <c r="AU316" s="360"/>
      <c r="AV316" s="360"/>
      <c r="AW316" s="360"/>
      <c r="AX316" s="360"/>
      <c r="AY316" s="360"/>
      <c r="AZ316" s="360"/>
      <c r="BA316" s="360"/>
    </row>
    <row r="317" spans="1:53" ht="13.5" customHeight="1" x14ac:dyDescent="0.15">
      <c r="A317" s="360"/>
      <c r="B317" s="360"/>
      <c r="C317" s="360"/>
      <c r="D317" s="360"/>
      <c r="E317" s="360"/>
      <c r="F317" s="360"/>
      <c r="G317" s="360"/>
      <c r="H317" s="360"/>
      <c r="I317" s="360"/>
      <c r="J317" s="360"/>
      <c r="K317" s="360"/>
      <c r="L317" s="360"/>
      <c r="M317" s="360"/>
      <c r="N317" s="360"/>
      <c r="O317" s="360"/>
      <c r="P317" s="360"/>
      <c r="Q317" s="360"/>
      <c r="R317" s="360"/>
      <c r="S317" s="360"/>
      <c r="T317" s="360"/>
      <c r="U317" s="360"/>
      <c r="V317" s="360"/>
      <c r="W317" s="360"/>
      <c r="X317" s="360"/>
      <c r="Y317" s="360"/>
      <c r="Z317" s="360"/>
      <c r="AA317" s="360"/>
      <c r="AB317" s="360"/>
      <c r="AC317" s="360"/>
      <c r="AD317" s="360"/>
      <c r="AE317" s="360"/>
      <c r="AF317" s="360"/>
      <c r="AG317" s="360"/>
      <c r="AH317" s="360"/>
      <c r="AI317" s="360"/>
      <c r="AJ317" s="360"/>
      <c r="AK317" s="360"/>
      <c r="AL317" s="360"/>
      <c r="AM317" s="360"/>
      <c r="AN317" s="360"/>
      <c r="AO317" s="360"/>
      <c r="AP317" s="360"/>
      <c r="AQ317" s="360"/>
      <c r="AR317" s="360"/>
      <c r="AS317" s="360"/>
      <c r="AT317" s="360"/>
      <c r="AU317" s="360"/>
      <c r="AV317" s="360"/>
      <c r="AW317" s="360"/>
      <c r="AX317" s="360"/>
      <c r="AY317" s="360"/>
      <c r="AZ317" s="360"/>
      <c r="BA317" s="360"/>
    </row>
    <row r="319" spans="1:53" x14ac:dyDescent="0.15">
      <c r="B319" s="9" t="s">
        <v>460</v>
      </c>
      <c r="L319" s="147"/>
    </row>
    <row r="321" spans="2:52" x14ac:dyDescent="0.15">
      <c r="B321" s="14" t="s">
        <v>215</v>
      </c>
      <c r="C321" s="98" t="s">
        <v>41</v>
      </c>
      <c r="D321" s="47"/>
      <c r="E321" s="13"/>
      <c r="F321" s="13"/>
      <c r="G321" s="13"/>
      <c r="H321" s="13"/>
      <c r="I321" s="13"/>
      <c r="J321" s="13"/>
      <c r="K321" s="15"/>
      <c r="L321" s="14"/>
      <c r="M321" s="15"/>
      <c r="N321" s="15"/>
      <c r="O321" s="15"/>
      <c r="P321" s="15"/>
      <c r="Q321" s="15"/>
      <c r="R321" s="15"/>
      <c r="S321" s="15"/>
      <c r="T321" s="15"/>
      <c r="U321" s="15"/>
      <c r="V321" s="15"/>
      <c r="W321" s="15"/>
      <c r="X321" s="15"/>
      <c r="Y321" s="15"/>
      <c r="Z321" s="15"/>
      <c r="AA321" s="15"/>
      <c r="AB321" s="15"/>
      <c r="AC321" s="15"/>
      <c r="AD321" s="15"/>
      <c r="AE321" s="15"/>
      <c r="AF321" s="15"/>
      <c r="AG321" s="15"/>
      <c r="AH321" s="15"/>
      <c r="AI321" s="15"/>
      <c r="AJ321" s="15"/>
      <c r="AK321" s="15"/>
      <c r="AL321" s="15"/>
      <c r="AM321" s="15"/>
      <c r="AN321" s="15"/>
      <c r="AO321" s="15"/>
      <c r="AP321" s="15"/>
      <c r="AQ321" s="15"/>
      <c r="AR321" s="15"/>
      <c r="AS321" s="15"/>
      <c r="AT321" s="15"/>
      <c r="AU321" s="15"/>
      <c r="AV321" s="15"/>
      <c r="AW321" s="15"/>
      <c r="AX321" s="15"/>
      <c r="AY321" s="15"/>
      <c r="AZ321" s="16"/>
    </row>
    <row r="322" spans="2:52" ht="13.5" customHeight="1" x14ac:dyDescent="0.15">
      <c r="B322" s="2"/>
      <c r="C322" s="324" t="s">
        <v>96</v>
      </c>
      <c r="D322" s="324"/>
      <c r="E322" s="324"/>
      <c r="F322" s="324"/>
      <c r="G322" s="324"/>
      <c r="H322" s="324"/>
      <c r="I322" s="324"/>
      <c r="J322" s="324"/>
      <c r="K322" s="23"/>
      <c r="L322" s="24"/>
      <c r="M322" s="355"/>
      <c r="N322" s="355"/>
      <c r="O322" s="355"/>
      <c r="P322" s="355"/>
      <c r="Q322" s="355"/>
      <c r="R322" s="355"/>
      <c r="S322" s="355"/>
      <c r="T322" s="355"/>
      <c r="U322" s="355"/>
      <c r="V322" s="355"/>
      <c r="W322" s="355"/>
      <c r="X322" s="355"/>
      <c r="Y322" s="355"/>
      <c r="Z322" s="355"/>
      <c r="AA322" s="355"/>
      <c r="AB322" s="355"/>
      <c r="AC322" s="355"/>
      <c r="AD322" s="355"/>
      <c r="AE322" s="355"/>
      <c r="AF322" s="355"/>
      <c r="AG322" s="355"/>
      <c r="AH322" s="355"/>
      <c r="AI322" s="355"/>
      <c r="AJ322" s="355"/>
      <c r="AK322" s="355"/>
      <c r="AL322" s="23"/>
      <c r="AM322" s="23"/>
      <c r="AN322" s="23"/>
      <c r="AO322" s="23"/>
      <c r="AP322" s="23"/>
      <c r="AQ322" s="23"/>
      <c r="AR322" s="23"/>
      <c r="AS322" s="23"/>
      <c r="AT322" s="23"/>
      <c r="AU322" s="23"/>
      <c r="AV322" s="23"/>
      <c r="AW322" s="23"/>
      <c r="AX322" s="23"/>
      <c r="AY322" s="23"/>
      <c r="AZ322" s="4"/>
    </row>
    <row r="323" spans="2:52" ht="13.5" customHeight="1" x14ac:dyDescent="0.15">
      <c r="B323" s="2"/>
      <c r="C323" s="336"/>
      <c r="D323" s="336"/>
      <c r="E323" s="336"/>
      <c r="F323" s="336"/>
      <c r="G323" s="336"/>
      <c r="H323" s="336"/>
      <c r="I323" s="336"/>
      <c r="J323" s="336"/>
      <c r="K323" s="22"/>
      <c r="L323" s="21"/>
      <c r="M323" s="356"/>
      <c r="N323" s="356"/>
      <c r="O323" s="356"/>
      <c r="P323" s="356"/>
      <c r="Q323" s="356"/>
      <c r="R323" s="356"/>
      <c r="S323" s="356"/>
      <c r="T323" s="356"/>
      <c r="U323" s="356"/>
      <c r="V323" s="356"/>
      <c r="W323" s="356"/>
      <c r="X323" s="356"/>
      <c r="Y323" s="356"/>
      <c r="Z323" s="356"/>
      <c r="AA323" s="356"/>
      <c r="AB323" s="356"/>
      <c r="AC323" s="356"/>
      <c r="AD323" s="356"/>
      <c r="AE323" s="356"/>
      <c r="AF323" s="356"/>
      <c r="AG323" s="356"/>
      <c r="AH323" s="356"/>
      <c r="AI323" s="356"/>
      <c r="AJ323" s="356"/>
      <c r="AK323" s="356"/>
      <c r="AL323" s="22"/>
      <c r="AM323" s="22"/>
      <c r="AN323" s="22"/>
      <c r="AO323" s="22"/>
      <c r="AP323" s="22"/>
      <c r="AQ323" s="22"/>
      <c r="AR323" s="22"/>
      <c r="AS323" s="22"/>
      <c r="AT323" s="22"/>
      <c r="AU323" s="22"/>
      <c r="AV323" s="22"/>
      <c r="AW323" s="22"/>
      <c r="AX323" s="22"/>
      <c r="AY323" s="22"/>
      <c r="AZ323" s="4"/>
    </row>
    <row r="324" spans="2:52" ht="13.5" customHeight="1" x14ac:dyDescent="0.15">
      <c r="B324" s="2"/>
      <c r="C324" s="606" t="s">
        <v>288</v>
      </c>
      <c r="D324" s="324"/>
      <c r="E324" s="324"/>
      <c r="F324" s="324"/>
      <c r="G324" s="324"/>
      <c r="H324" s="324"/>
      <c r="I324" s="324"/>
      <c r="J324" s="324"/>
      <c r="K324" s="23"/>
      <c r="L324" s="24"/>
      <c r="M324" s="343"/>
      <c r="N324" s="343"/>
      <c r="O324" s="343"/>
      <c r="P324" s="343"/>
      <c r="Q324" s="343"/>
      <c r="R324" s="343"/>
      <c r="S324" s="343"/>
      <c r="T324" s="343"/>
      <c r="U324" s="343"/>
      <c r="V324" s="343"/>
      <c r="W324" s="343"/>
      <c r="X324" s="343"/>
      <c r="Y324" s="343"/>
      <c r="Z324" s="343"/>
      <c r="AA324" s="343"/>
      <c r="AB324" s="343"/>
      <c r="AC324" s="343"/>
      <c r="AD324" s="343"/>
      <c r="AE324" s="343"/>
      <c r="AF324" s="343"/>
      <c r="AG324" s="343"/>
      <c r="AH324" s="343"/>
      <c r="AI324" s="343"/>
      <c r="AJ324" s="343"/>
      <c r="AK324" s="343"/>
      <c r="AL324" s="23"/>
      <c r="AM324" s="23"/>
      <c r="AN324" s="23"/>
      <c r="AO324" s="23"/>
      <c r="AP324" s="23"/>
      <c r="AQ324" s="23"/>
      <c r="AR324" s="23"/>
      <c r="AS324" s="23"/>
      <c r="AT324" s="23"/>
      <c r="AU324" s="23"/>
      <c r="AV324" s="23"/>
      <c r="AW324" s="23"/>
      <c r="AX324" s="23"/>
      <c r="AY324" s="23"/>
      <c r="AZ324" s="4"/>
    </row>
    <row r="325" spans="2:52" ht="13.5" customHeight="1" x14ac:dyDescent="0.15">
      <c r="B325" s="2"/>
      <c r="C325" s="336"/>
      <c r="D325" s="336"/>
      <c r="E325" s="336"/>
      <c r="F325" s="336"/>
      <c r="G325" s="336"/>
      <c r="H325" s="336"/>
      <c r="I325" s="336"/>
      <c r="J325" s="336"/>
      <c r="K325" s="22"/>
      <c r="L325" s="21"/>
      <c r="M325" s="348"/>
      <c r="N325" s="348"/>
      <c r="O325" s="348"/>
      <c r="P325" s="348"/>
      <c r="Q325" s="348"/>
      <c r="R325" s="348"/>
      <c r="S325" s="348"/>
      <c r="T325" s="348"/>
      <c r="U325" s="348"/>
      <c r="V325" s="348"/>
      <c r="W325" s="348"/>
      <c r="X325" s="348"/>
      <c r="Y325" s="348"/>
      <c r="Z325" s="348"/>
      <c r="AA325" s="348"/>
      <c r="AB325" s="348"/>
      <c r="AC325" s="348"/>
      <c r="AD325" s="348"/>
      <c r="AE325" s="348"/>
      <c r="AF325" s="348"/>
      <c r="AG325" s="348"/>
      <c r="AH325" s="348"/>
      <c r="AI325" s="348"/>
      <c r="AJ325" s="348"/>
      <c r="AK325" s="348"/>
      <c r="AL325" s="22"/>
      <c r="AM325" s="22"/>
      <c r="AN325" s="22"/>
      <c r="AO325" s="22"/>
      <c r="AP325" s="22"/>
      <c r="AQ325" s="22"/>
      <c r="AR325" s="22"/>
      <c r="AS325" s="22"/>
      <c r="AT325" s="22"/>
      <c r="AU325" s="22"/>
      <c r="AV325" s="22"/>
      <c r="AW325" s="22"/>
      <c r="AX325" s="22"/>
      <c r="AY325" s="22"/>
      <c r="AZ325" s="4"/>
    </row>
    <row r="326" spans="2:52" x14ac:dyDescent="0.15">
      <c r="B326" s="2"/>
      <c r="C326" s="331" t="s">
        <v>79</v>
      </c>
      <c r="D326" s="331"/>
      <c r="E326" s="331"/>
      <c r="F326" s="331"/>
      <c r="G326" s="331"/>
      <c r="H326" s="331"/>
      <c r="I326" s="331"/>
      <c r="J326" s="331"/>
      <c r="K326" s="1"/>
      <c r="L326" s="2"/>
      <c r="M326" s="1" t="s">
        <v>80</v>
      </c>
      <c r="N326" s="1"/>
      <c r="O326" s="1"/>
      <c r="P326" s="1"/>
      <c r="Q326" s="1"/>
      <c r="R326" s="1"/>
      <c r="S326" s="1"/>
      <c r="T326" s="1"/>
      <c r="U326" s="1"/>
      <c r="V326" s="1"/>
      <c r="W326" s="1"/>
      <c r="X326" s="1"/>
      <c r="Y326" s="4"/>
      <c r="Z326" s="2" t="s">
        <v>81</v>
      </c>
      <c r="AA326" s="1"/>
      <c r="AB326" s="1"/>
      <c r="AC326" s="1"/>
      <c r="AD326" s="1"/>
      <c r="AE326" s="1"/>
      <c r="AF326" s="1"/>
      <c r="AG326" s="1"/>
      <c r="AH326" s="1"/>
      <c r="AI326" s="1"/>
      <c r="AJ326" s="1"/>
      <c r="AK326" s="1"/>
      <c r="AL326" s="4"/>
      <c r="AM326" s="2" t="s">
        <v>82</v>
      </c>
      <c r="AN326" s="1"/>
      <c r="AO326" s="1"/>
      <c r="AP326" s="1"/>
      <c r="AQ326" s="1"/>
      <c r="AR326" s="1"/>
      <c r="AS326" s="1"/>
      <c r="AT326" s="1"/>
      <c r="AU326" s="1"/>
      <c r="AV326" s="1"/>
      <c r="AW326" s="1"/>
      <c r="AX326" s="1"/>
      <c r="AY326" s="1"/>
      <c r="AZ326" s="4"/>
    </row>
    <row r="327" spans="2:52" x14ac:dyDescent="0.15">
      <c r="B327" s="2"/>
      <c r="C327" s="324" t="s">
        <v>83</v>
      </c>
      <c r="D327" s="324"/>
      <c r="E327" s="324"/>
      <c r="F327" s="324"/>
      <c r="G327" s="324"/>
      <c r="H327" s="324"/>
      <c r="I327" s="324"/>
      <c r="J327" s="324"/>
      <c r="K327" s="23"/>
      <c r="L327" s="24"/>
      <c r="M327" s="332"/>
      <c r="N327" s="332"/>
      <c r="O327" s="332"/>
      <c r="P327" s="332"/>
      <c r="Q327" s="332"/>
      <c r="R327" s="332"/>
      <c r="S327" s="332"/>
      <c r="T327" s="332"/>
      <c r="U327" s="332"/>
      <c r="V327" s="332"/>
      <c r="W327" s="332"/>
      <c r="X327" s="332"/>
      <c r="Y327" s="7"/>
      <c r="Z327" s="332"/>
      <c r="AA327" s="332"/>
      <c r="AB327" s="332"/>
      <c r="AC327" s="332"/>
      <c r="AD327" s="332"/>
      <c r="AE327" s="332"/>
      <c r="AF327" s="332"/>
      <c r="AG327" s="332"/>
      <c r="AH327" s="332"/>
      <c r="AI327" s="332"/>
      <c r="AJ327" s="332"/>
      <c r="AK327" s="332"/>
      <c r="AL327" s="7"/>
      <c r="AM327" s="332"/>
      <c r="AN327" s="332"/>
      <c r="AO327" s="332"/>
      <c r="AP327" s="332"/>
      <c r="AQ327" s="332"/>
      <c r="AR327" s="332"/>
      <c r="AS327" s="332"/>
      <c r="AT327" s="332"/>
      <c r="AU327" s="332"/>
      <c r="AV327" s="332"/>
      <c r="AW327" s="332"/>
      <c r="AX327" s="332"/>
      <c r="AY327" s="23"/>
      <c r="AZ327" s="4"/>
    </row>
    <row r="328" spans="2:52" x14ac:dyDescent="0.15">
      <c r="B328" s="2"/>
      <c r="C328" s="336"/>
      <c r="D328" s="336"/>
      <c r="E328" s="336"/>
      <c r="F328" s="336"/>
      <c r="G328" s="336"/>
      <c r="H328" s="336"/>
      <c r="I328" s="336"/>
      <c r="J328" s="336"/>
      <c r="K328" s="22"/>
      <c r="L328" s="21"/>
      <c r="M328" s="333"/>
      <c r="N328" s="333"/>
      <c r="O328" s="333"/>
      <c r="P328" s="333"/>
      <c r="Q328" s="333"/>
      <c r="R328" s="333"/>
      <c r="S328" s="333"/>
      <c r="T328" s="333"/>
      <c r="U328" s="333"/>
      <c r="V328" s="333"/>
      <c r="W328" s="333"/>
      <c r="X328" s="333"/>
      <c r="Y328" s="8"/>
      <c r="Z328" s="333"/>
      <c r="AA328" s="333"/>
      <c r="AB328" s="333"/>
      <c r="AC328" s="333"/>
      <c r="AD328" s="333"/>
      <c r="AE328" s="333"/>
      <c r="AF328" s="333"/>
      <c r="AG328" s="333"/>
      <c r="AH328" s="333"/>
      <c r="AI328" s="333"/>
      <c r="AJ328" s="333"/>
      <c r="AK328" s="333"/>
      <c r="AL328" s="8"/>
      <c r="AM328" s="333"/>
      <c r="AN328" s="333"/>
      <c r="AO328" s="333"/>
      <c r="AP328" s="333"/>
      <c r="AQ328" s="333"/>
      <c r="AR328" s="333"/>
      <c r="AS328" s="333"/>
      <c r="AT328" s="333"/>
      <c r="AU328" s="333"/>
      <c r="AV328" s="333"/>
      <c r="AW328" s="333"/>
      <c r="AX328" s="333"/>
      <c r="AY328" s="22"/>
      <c r="AZ328" s="4"/>
    </row>
    <row r="329" spans="2:52" x14ac:dyDescent="0.15">
      <c r="B329" s="2"/>
      <c r="C329" s="331" t="s">
        <v>84</v>
      </c>
      <c r="D329" s="331"/>
      <c r="E329" s="331"/>
      <c r="F329" s="331"/>
      <c r="G329" s="331"/>
      <c r="H329" s="331"/>
      <c r="I329" s="331"/>
      <c r="J329" s="331"/>
      <c r="K329" s="1"/>
      <c r="L329" s="2"/>
      <c r="M329" s="334"/>
      <c r="N329" s="334"/>
      <c r="O329" s="334"/>
      <c r="P329" s="334"/>
      <c r="Q329" s="334"/>
      <c r="R329" s="334"/>
      <c r="S329" s="334"/>
      <c r="T329" s="334"/>
      <c r="U329" s="334"/>
      <c r="V329" s="334"/>
      <c r="W329" s="334"/>
      <c r="X329" s="334"/>
      <c r="Y329" s="4"/>
      <c r="Z329" s="334"/>
      <c r="AA329" s="334"/>
      <c r="AB329" s="334"/>
      <c r="AC329" s="334"/>
      <c r="AD329" s="334"/>
      <c r="AE329" s="334"/>
      <c r="AF329" s="334"/>
      <c r="AG329" s="334"/>
      <c r="AH329" s="334"/>
      <c r="AI329" s="334"/>
      <c r="AJ329" s="334"/>
      <c r="AK329" s="334"/>
      <c r="AL329" s="4"/>
      <c r="AM329" s="334"/>
      <c r="AN329" s="334"/>
      <c r="AO329" s="334"/>
      <c r="AP329" s="334"/>
      <c r="AQ329" s="334"/>
      <c r="AR329" s="334"/>
      <c r="AS329" s="334"/>
      <c r="AT329" s="334"/>
      <c r="AU329" s="334"/>
      <c r="AV329" s="334"/>
      <c r="AW329" s="334"/>
      <c r="AX329" s="334"/>
      <c r="AY329" s="1"/>
      <c r="AZ329" s="4"/>
    </row>
    <row r="330" spans="2:52" x14ac:dyDescent="0.15">
      <c r="B330" s="2"/>
      <c r="C330" s="331"/>
      <c r="D330" s="331"/>
      <c r="E330" s="331"/>
      <c r="F330" s="331"/>
      <c r="G330" s="331"/>
      <c r="H330" s="331"/>
      <c r="I330" s="331"/>
      <c r="J330" s="331"/>
      <c r="K330" s="1"/>
      <c r="L330" s="2"/>
      <c r="M330" s="335"/>
      <c r="N330" s="335"/>
      <c r="O330" s="335"/>
      <c r="P330" s="335"/>
      <c r="Q330" s="335"/>
      <c r="R330" s="335"/>
      <c r="S330" s="335"/>
      <c r="T330" s="335"/>
      <c r="U330" s="335"/>
      <c r="V330" s="335"/>
      <c r="W330" s="335"/>
      <c r="X330" s="335"/>
      <c r="Y330" s="4"/>
      <c r="Z330" s="335"/>
      <c r="AA330" s="335"/>
      <c r="AB330" s="335"/>
      <c r="AC330" s="335"/>
      <c r="AD330" s="335"/>
      <c r="AE330" s="335"/>
      <c r="AF330" s="335"/>
      <c r="AG330" s="335"/>
      <c r="AH330" s="335"/>
      <c r="AI330" s="335"/>
      <c r="AJ330" s="335"/>
      <c r="AK330" s="335"/>
      <c r="AL330" s="4"/>
      <c r="AM330" s="335"/>
      <c r="AN330" s="335"/>
      <c r="AO330" s="335"/>
      <c r="AP330" s="335"/>
      <c r="AQ330" s="335"/>
      <c r="AR330" s="335"/>
      <c r="AS330" s="335"/>
      <c r="AT330" s="335"/>
      <c r="AU330" s="335"/>
      <c r="AV330" s="335"/>
      <c r="AW330" s="335"/>
      <c r="AX330" s="335"/>
      <c r="AY330" s="1"/>
      <c r="AZ330" s="4"/>
    </row>
    <row r="331" spans="2:52" x14ac:dyDescent="0.15">
      <c r="B331" s="2"/>
      <c r="C331" s="324" t="s">
        <v>85</v>
      </c>
      <c r="D331" s="324"/>
      <c r="E331" s="324"/>
      <c r="F331" s="324"/>
      <c r="G331" s="324"/>
      <c r="H331" s="324"/>
      <c r="I331" s="324"/>
      <c r="J331" s="324"/>
      <c r="K331" s="23"/>
      <c r="L331" s="24"/>
      <c r="M331" s="334"/>
      <c r="N331" s="334"/>
      <c r="O331" s="334"/>
      <c r="P331" s="334"/>
      <c r="Q331" s="334"/>
      <c r="R331" s="334"/>
      <c r="S331" s="334"/>
      <c r="T331" s="334"/>
      <c r="U331" s="334"/>
      <c r="V331" s="334"/>
      <c r="W331" s="334"/>
      <c r="X331" s="334"/>
      <c r="Y331" s="7"/>
      <c r="Z331" s="334"/>
      <c r="AA331" s="334"/>
      <c r="AB331" s="334"/>
      <c r="AC331" s="334"/>
      <c r="AD331" s="334"/>
      <c r="AE331" s="334"/>
      <c r="AF331" s="334"/>
      <c r="AG331" s="334"/>
      <c r="AH331" s="334"/>
      <c r="AI331" s="334"/>
      <c r="AJ331" s="334"/>
      <c r="AK331" s="334"/>
      <c r="AL331" s="7"/>
      <c r="AM331" s="334"/>
      <c r="AN331" s="334"/>
      <c r="AO331" s="334"/>
      <c r="AP331" s="334"/>
      <c r="AQ331" s="334"/>
      <c r="AR331" s="334"/>
      <c r="AS331" s="334"/>
      <c r="AT331" s="334"/>
      <c r="AU331" s="334"/>
      <c r="AV331" s="334"/>
      <c r="AW331" s="334"/>
      <c r="AX331" s="334"/>
      <c r="AY331" s="23"/>
      <c r="AZ331" s="4"/>
    </row>
    <row r="332" spans="2:52" x14ac:dyDescent="0.15">
      <c r="B332" s="2"/>
      <c r="C332" s="336"/>
      <c r="D332" s="336"/>
      <c r="E332" s="336"/>
      <c r="F332" s="336"/>
      <c r="G332" s="336"/>
      <c r="H332" s="336"/>
      <c r="I332" s="336"/>
      <c r="J332" s="336"/>
      <c r="K332" s="22"/>
      <c r="L332" s="21"/>
      <c r="M332" s="335"/>
      <c r="N332" s="335"/>
      <c r="O332" s="335"/>
      <c r="P332" s="335"/>
      <c r="Q332" s="335"/>
      <c r="R332" s="335"/>
      <c r="S332" s="335"/>
      <c r="T332" s="335"/>
      <c r="U332" s="335"/>
      <c r="V332" s="335"/>
      <c r="W332" s="335"/>
      <c r="X332" s="335"/>
      <c r="Y332" s="8"/>
      <c r="Z332" s="335"/>
      <c r="AA332" s="335"/>
      <c r="AB332" s="335"/>
      <c r="AC332" s="335"/>
      <c r="AD332" s="335"/>
      <c r="AE332" s="335"/>
      <c r="AF332" s="335"/>
      <c r="AG332" s="335"/>
      <c r="AH332" s="335"/>
      <c r="AI332" s="335"/>
      <c r="AJ332" s="335"/>
      <c r="AK332" s="335"/>
      <c r="AL332" s="8"/>
      <c r="AM332" s="335"/>
      <c r="AN332" s="335"/>
      <c r="AO332" s="335"/>
      <c r="AP332" s="335"/>
      <c r="AQ332" s="335"/>
      <c r="AR332" s="335"/>
      <c r="AS332" s="335"/>
      <c r="AT332" s="335"/>
      <c r="AU332" s="335"/>
      <c r="AV332" s="335"/>
      <c r="AW332" s="335"/>
      <c r="AX332" s="335"/>
      <c r="AY332" s="22"/>
      <c r="AZ332" s="4"/>
    </row>
    <row r="333" spans="2:52" x14ac:dyDescent="0.15">
      <c r="B333" s="2"/>
      <c r="C333" s="331" t="s">
        <v>86</v>
      </c>
      <c r="D333" s="331"/>
      <c r="E333" s="331"/>
      <c r="F333" s="331"/>
      <c r="G333" s="331"/>
      <c r="H333" s="331"/>
      <c r="I333" s="331"/>
      <c r="J333" s="331"/>
      <c r="K333" s="1"/>
      <c r="L333" s="2"/>
      <c r="M333" s="334"/>
      <c r="N333" s="334"/>
      <c r="O333" s="334"/>
      <c r="P333" s="334"/>
      <c r="Q333" s="334"/>
      <c r="R333" s="334"/>
      <c r="S333" s="334"/>
      <c r="T333" s="334"/>
      <c r="U333" s="334"/>
      <c r="V333" s="334"/>
      <c r="W333" s="334"/>
      <c r="X333" s="334"/>
      <c r="Y333" s="4"/>
      <c r="Z333" s="334"/>
      <c r="AA333" s="334"/>
      <c r="AB333" s="334"/>
      <c r="AC333" s="334"/>
      <c r="AD333" s="334"/>
      <c r="AE333" s="334"/>
      <c r="AF333" s="334"/>
      <c r="AG333" s="334"/>
      <c r="AH333" s="334"/>
      <c r="AI333" s="334"/>
      <c r="AJ333" s="334"/>
      <c r="AK333" s="334"/>
      <c r="AL333" s="4"/>
      <c r="AM333" s="334"/>
      <c r="AN333" s="334"/>
      <c r="AO333" s="334"/>
      <c r="AP333" s="334"/>
      <c r="AQ333" s="334"/>
      <c r="AR333" s="334"/>
      <c r="AS333" s="334"/>
      <c r="AT333" s="334"/>
      <c r="AU333" s="334"/>
      <c r="AV333" s="334"/>
      <c r="AW333" s="334"/>
      <c r="AX333" s="334"/>
      <c r="AY333" s="1"/>
      <c r="AZ333" s="4"/>
    </row>
    <row r="334" spans="2:52" x14ac:dyDescent="0.15">
      <c r="B334" s="2"/>
      <c r="C334" s="331"/>
      <c r="D334" s="331"/>
      <c r="E334" s="331"/>
      <c r="F334" s="331"/>
      <c r="G334" s="331"/>
      <c r="H334" s="331"/>
      <c r="I334" s="331"/>
      <c r="J334" s="331"/>
      <c r="K334" s="1"/>
      <c r="L334" s="2"/>
      <c r="M334" s="335"/>
      <c r="N334" s="335"/>
      <c r="O334" s="335"/>
      <c r="P334" s="335"/>
      <c r="Q334" s="335"/>
      <c r="R334" s="335"/>
      <c r="S334" s="335"/>
      <c r="T334" s="335"/>
      <c r="U334" s="335"/>
      <c r="V334" s="335"/>
      <c r="W334" s="335"/>
      <c r="X334" s="335"/>
      <c r="Y334" s="4"/>
      <c r="Z334" s="335"/>
      <c r="AA334" s="335"/>
      <c r="AB334" s="335"/>
      <c r="AC334" s="335"/>
      <c r="AD334" s="335"/>
      <c r="AE334" s="335"/>
      <c r="AF334" s="335"/>
      <c r="AG334" s="335"/>
      <c r="AH334" s="335"/>
      <c r="AI334" s="335"/>
      <c r="AJ334" s="335"/>
      <c r="AK334" s="335"/>
      <c r="AL334" s="4"/>
      <c r="AM334" s="335"/>
      <c r="AN334" s="335"/>
      <c r="AO334" s="335"/>
      <c r="AP334" s="335"/>
      <c r="AQ334" s="335"/>
      <c r="AR334" s="335"/>
      <c r="AS334" s="335"/>
      <c r="AT334" s="335"/>
      <c r="AU334" s="335"/>
      <c r="AV334" s="335"/>
      <c r="AW334" s="335"/>
      <c r="AX334" s="335"/>
      <c r="AY334" s="1"/>
      <c r="AZ334" s="4"/>
    </row>
    <row r="335" spans="2:52" x14ac:dyDescent="0.15">
      <c r="B335" s="2"/>
      <c r="C335" s="324" t="s">
        <v>87</v>
      </c>
      <c r="D335" s="324"/>
      <c r="E335" s="324"/>
      <c r="F335" s="324"/>
      <c r="G335" s="324"/>
      <c r="H335" s="324"/>
      <c r="I335" s="324"/>
      <c r="J335" s="324"/>
      <c r="K335" s="23"/>
      <c r="L335" s="24"/>
      <c r="M335" s="334"/>
      <c r="N335" s="334"/>
      <c r="O335" s="334"/>
      <c r="P335" s="334"/>
      <c r="Q335" s="334"/>
      <c r="R335" s="334"/>
      <c r="S335" s="334"/>
      <c r="T335" s="334"/>
      <c r="U335" s="334"/>
      <c r="V335" s="334"/>
      <c r="W335" s="334"/>
      <c r="X335" s="334"/>
      <c r="Y335" s="7"/>
      <c r="Z335" s="334"/>
      <c r="AA335" s="334"/>
      <c r="AB335" s="334"/>
      <c r="AC335" s="334"/>
      <c r="AD335" s="334"/>
      <c r="AE335" s="334"/>
      <c r="AF335" s="334"/>
      <c r="AG335" s="334"/>
      <c r="AH335" s="334"/>
      <c r="AI335" s="334"/>
      <c r="AJ335" s="334"/>
      <c r="AK335" s="334"/>
      <c r="AL335" s="7"/>
      <c r="AM335" s="334"/>
      <c r="AN335" s="334"/>
      <c r="AO335" s="334"/>
      <c r="AP335" s="334"/>
      <c r="AQ335" s="334"/>
      <c r="AR335" s="334"/>
      <c r="AS335" s="334"/>
      <c r="AT335" s="334"/>
      <c r="AU335" s="334"/>
      <c r="AV335" s="334"/>
      <c r="AW335" s="334"/>
      <c r="AX335" s="334"/>
      <c r="AY335" s="23"/>
      <c r="AZ335" s="4"/>
    </row>
    <row r="336" spans="2:52" x14ac:dyDescent="0.15">
      <c r="B336" s="2"/>
      <c r="C336" s="336"/>
      <c r="D336" s="336"/>
      <c r="E336" s="336"/>
      <c r="F336" s="336"/>
      <c r="G336" s="336"/>
      <c r="H336" s="336"/>
      <c r="I336" s="336"/>
      <c r="J336" s="336"/>
      <c r="K336" s="22"/>
      <c r="L336" s="21"/>
      <c r="M336" s="335"/>
      <c r="N336" s="335"/>
      <c r="O336" s="335"/>
      <c r="P336" s="335"/>
      <c r="Q336" s="335"/>
      <c r="R336" s="335"/>
      <c r="S336" s="335"/>
      <c r="T336" s="335"/>
      <c r="U336" s="335"/>
      <c r="V336" s="335"/>
      <c r="W336" s="335"/>
      <c r="X336" s="335"/>
      <c r="Y336" s="8"/>
      <c r="Z336" s="335"/>
      <c r="AA336" s="335"/>
      <c r="AB336" s="335"/>
      <c r="AC336" s="335"/>
      <c r="AD336" s="335"/>
      <c r="AE336" s="335"/>
      <c r="AF336" s="335"/>
      <c r="AG336" s="335"/>
      <c r="AH336" s="335"/>
      <c r="AI336" s="335"/>
      <c r="AJ336" s="335"/>
      <c r="AK336" s="335"/>
      <c r="AL336" s="8"/>
      <c r="AM336" s="335"/>
      <c r="AN336" s="335"/>
      <c r="AO336" s="335"/>
      <c r="AP336" s="335"/>
      <c r="AQ336" s="335"/>
      <c r="AR336" s="335"/>
      <c r="AS336" s="335"/>
      <c r="AT336" s="335"/>
      <c r="AU336" s="335"/>
      <c r="AV336" s="335"/>
      <c r="AW336" s="335"/>
      <c r="AX336" s="335"/>
      <c r="AY336" s="22"/>
      <c r="AZ336" s="4"/>
    </row>
    <row r="337" spans="2:52" x14ac:dyDescent="0.15">
      <c r="B337" s="2"/>
      <c r="C337" s="331" t="s">
        <v>88</v>
      </c>
      <c r="D337" s="331"/>
      <c r="E337" s="331"/>
      <c r="F337" s="331"/>
      <c r="G337" s="331"/>
      <c r="H337" s="331"/>
      <c r="I337" s="331"/>
      <c r="J337" s="331"/>
      <c r="K337" s="1"/>
      <c r="L337" s="2"/>
      <c r="M337" s="334"/>
      <c r="N337" s="334"/>
      <c r="O337" s="334"/>
      <c r="P337" s="334"/>
      <c r="Q337" s="334"/>
      <c r="R337" s="334"/>
      <c r="S337" s="334"/>
      <c r="T337" s="334"/>
      <c r="U337" s="334"/>
      <c r="V337" s="334"/>
      <c r="W337" s="334"/>
      <c r="X337" s="334"/>
      <c r="Y337" s="4"/>
      <c r="Z337" s="334"/>
      <c r="AA337" s="334"/>
      <c r="AB337" s="334"/>
      <c r="AC337" s="334"/>
      <c r="AD337" s="334"/>
      <c r="AE337" s="334"/>
      <c r="AF337" s="334"/>
      <c r="AG337" s="334"/>
      <c r="AH337" s="334"/>
      <c r="AI337" s="334"/>
      <c r="AJ337" s="334"/>
      <c r="AK337" s="334"/>
      <c r="AL337" s="4"/>
      <c r="AM337" s="334"/>
      <c r="AN337" s="334"/>
      <c r="AO337" s="334"/>
      <c r="AP337" s="334"/>
      <c r="AQ337" s="334"/>
      <c r="AR337" s="334"/>
      <c r="AS337" s="334"/>
      <c r="AT337" s="334"/>
      <c r="AU337" s="334"/>
      <c r="AV337" s="334"/>
      <c r="AW337" s="334"/>
      <c r="AX337" s="334"/>
      <c r="AY337" s="1"/>
      <c r="AZ337" s="4"/>
    </row>
    <row r="338" spans="2:52" x14ac:dyDescent="0.15">
      <c r="B338" s="2"/>
      <c r="C338" s="331"/>
      <c r="D338" s="331"/>
      <c r="E338" s="331"/>
      <c r="F338" s="331"/>
      <c r="G338" s="331"/>
      <c r="H338" s="331"/>
      <c r="I338" s="331"/>
      <c r="J338" s="331"/>
      <c r="K338" s="1"/>
      <c r="L338" s="2"/>
      <c r="M338" s="335"/>
      <c r="N338" s="335"/>
      <c r="O338" s="335"/>
      <c r="P338" s="335"/>
      <c r="Q338" s="335"/>
      <c r="R338" s="335"/>
      <c r="S338" s="335"/>
      <c r="T338" s="335"/>
      <c r="U338" s="335"/>
      <c r="V338" s="335"/>
      <c r="W338" s="335"/>
      <c r="X338" s="335"/>
      <c r="Y338" s="4"/>
      <c r="Z338" s="335"/>
      <c r="AA338" s="335"/>
      <c r="AB338" s="335"/>
      <c r="AC338" s="335"/>
      <c r="AD338" s="335"/>
      <c r="AE338" s="335"/>
      <c r="AF338" s="335"/>
      <c r="AG338" s="335"/>
      <c r="AH338" s="335"/>
      <c r="AI338" s="335"/>
      <c r="AJ338" s="335"/>
      <c r="AK338" s="335"/>
      <c r="AL338" s="4"/>
      <c r="AM338" s="335"/>
      <c r="AN338" s="335"/>
      <c r="AO338" s="335"/>
      <c r="AP338" s="335"/>
      <c r="AQ338" s="335"/>
      <c r="AR338" s="335"/>
      <c r="AS338" s="335"/>
      <c r="AT338" s="335"/>
      <c r="AU338" s="335"/>
      <c r="AV338" s="335"/>
      <c r="AW338" s="335"/>
      <c r="AX338" s="335"/>
      <c r="AY338" s="1"/>
      <c r="AZ338" s="4"/>
    </row>
    <row r="339" spans="2:52" x14ac:dyDescent="0.15">
      <c r="B339" s="2"/>
      <c r="C339" s="52"/>
      <c r="D339" s="52"/>
      <c r="E339" s="52"/>
      <c r="F339" s="52"/>
      <c r="G339" s="52"/>
      <c r="H339" s="52"/>
      <c r="I339" s="52"/>
      <c r="J339" s="52"/>
      <c r="K339" s="25"/>
      <c r="L339" s="26"/>
      <c r="M339" s="53" t="s">
        <v>94</v>
      </c>
      <c r="N339" s="25"/>
      <c r="O339" s="25"/>
      <c r="P339" s="25"/>
      <c r="Q339" s="25"/>
      <c r="R339" s="25"/>
      <c r="S339" s="25"/>
      <c r="T339" s="25"/>
      <c r="U339" s="25"/>
      <c r="V339" s="25"/>
      <c r="W339" s="25"/>
      <c r="X339" s="25"/>
      <c r="Y339" s="33"/>
      <c r="Z339" s="26"/>
      <c r="AA339" s="25"/>
      <c r="AB339" s="25"/>
      <c r="AC339" s="25"/>
      <c r="AD339" s="25"/>
      <c r="AE339" s="25"/>
      <c r="AF339" s="25"/>
      <c r="AG339" s="25"/>
      <c r="AH339" s="25"/>
      <c r="AI339" s="25"/>
      <c r="AJ339" s="25"/>
      <c r="AK339" s="25"/>
      <c r="AL339" s="33"/>
      <c r="AM339" s="26"/>
      <c r="AN339" s="25"/>
      <c r="AO339" s="25"/>
      <c r="AP339" s="25"/>
      <c r="AQ339" s="25"/>
      <c r="AR339" s="25"/>
      <c r="AS339" s="25"/>
      <c r="AT339" s="25"/>
      <c r="AU339" s="25"/>
      <c r="AV339" s="25"/>
      <c r="AW339" s="25"/>
      <c r="AX339" s="25"/>
      <c r="AY339" s="25"/>
      <c r="AZ339" s="4"/>
    </row>
    <row r="340" spans="2:52" x14ac:dyDescent="0.15">
      <c r="B340" s="2"/>
      <c r="C340" s="331" t="s">
        <v>89</v>
      </c>
      <c r="D340" s="331"/>
      <c r="E340" s="331"/>
      <c r="F340" s="331"/>
      <c r="G340" s="331"/>
      <c r="H340" s="331"/>
      <c r="I340" s="331"/>
      <c r="J340" s="331"/>
      <c r="K340" s="1"/>
      <c r="L340" s="2"/>
      <c r="M340" s="334"/>
      <c r="N340" s="334"/>
      <c r="O340" s="334"/>
      <c r="P340" s="334"/>
      <c r="Q340" s="334"/>
      <c r="R340" s="334"/>
      <c r="S340" s="334"/>
      <c r="T340" s="334"/>
      <c r="U340" s="334"/>
      <c r="V340" s="334"/>
      <c r="W340" s="334"/>
      <c r="X340" s="334"/>
      <c r="Y340" s="4"/>
      <c r="Z340" s="334"/>
      <c r="AA340" s="334"/>
      <c r="AB340" s="334"/>
      <c r="AC340" s="334"/>
      <c r="AD340" s="334"/>
      <c r="AE340" s="334"/>
      <c r="AF340" s="334"/>
      <c r="AG340" s="334"/>
      <c r="AH340" s="334"/>
      <c r="AI340" s="334"/>
      <c r="AJ340" s="334"/>
      <c r="AK340" s="334"/>
      <c r="AL340" s="4"/>
      <c r="AM340" s="334"/>
      <c r="AN340" s="334"/>
      <c r="AO340" s="334"/>
      <c r="AP340" s="334"/>
      <c r="AQ340" s="334"/>
      <c r="AR340" s="334"/>
      <c r="AS340" s="334"/>
      <c r="AT340" s="334"/>
      <c r="AU340" s="334"/>
      <c r="AV340" s="334"/>
      <c r="AW340" s="334"/>
      <c r="AX340" s="334"/>
      <c r="AY340" s="1"/>
      <c r="AZ340" s="4"/>
    </row>
    <row r="341" spans="2:52" x14ac:dyDescent="0.15">
      <c r="B341" s="2"/>
      <c r="C341" s="331"/>
      <c r="D341" s="331"/>
      <c r="E341" s="331"/>
      <c r="F341" s="331"/>
      <c r="G341" s="331"/>
      <c r="H341" s="331"/>
      <c r="I341" s="331"/>
      <c r="J341" s="331"/>
      <c r="K341" s="1"/>
      <c r="L341" s="2"/>
      <c r="M341" s="335"/>
      <c r="N341" s="335"/>
      <c r="O341" s="335"/>
      <c r="P341" s="335"/>
      <c r="Q341" s="335"/>
      <c r="R341" s="335"/>
      <c r="S341" s="335"/>
      <c r="T341" s="335"/>
      <c r="U341" s="335"/>
      <c r="V341" s="335"/>
      <c r="W341" s="335"/>
      <c r="X341" s="335"/>
      <c r="Y341" s="4"/>
      <c r="Z341" s="335"/>
      <c r="AA341" s="335"/>
      <c r="AB341" s="335"/>
      <c r="AC341" s="335"/>
      <c r="AD341" s="335"/>
      <c r="AE341" s="335"/>
      <c r="AF341" s="335"/>
      <c r="AG341" s="335"/>
      <c r="AH341" s="335"/>
      <c r="AI341" s="335"/>
      <c r="AJ341" s="335"/>
      <c r="AK341" s="335"/>
      <c r="AL341" s="4"/>
      <c r="AM341" s="335"/>
      <c r="AN341" s="335"/>
      <c r="AO341" s="335"/>
      <c r="AP341" s="335"/>
      <c r="AQ341" s="335"/>
      <c r="AR341" s="335"/>
      <c r="AS341" s="335"/>
      <c r="AT341" s="335"/>
      <c r="AU341" s="335"/>
      <c r="AV341" s="335"/>
      <c r="AW341" s="335"/>
      <c r="AX341" s="335"/>
      <c r="AY341" s="1"/>
      <c r="AZ341" s="4"/>
    </row>
    <row r="342" spans="2:52" x14ac:dyDescent="0.15">
      <c r="B342" s="2"/>
      <c r="C342" s="324" t="s">
        <v>90</v>
      </c>
      <c r="D342" s="324"/>
      <c r="E342" s="324"/>
      <c r="F342" s="324"/>
      <c r="G342" s="324"/>
      <c r="H342" s="324"/>
      <c r="I342" s="324"/>
      <c r="J342" s="324"/>
      <c r="K342" s="23"/>
      <c r="L342" s="24"/>
      <c r="M342" s="334"/>
      <c r="N342" s="334"/>
      <c r="O342" s="334"/>
      <c r="P342" s="334"/>
      <c r="Q342" s="334"/>
      <c r="R342" s="334"/>
      <c r="S342" s="334"/>
      <c r="T342" s="334"/>
      <c r="U342" s="334"/>
      <c r="V342" s="334"/>
      <c r="W342" s="334"/>
      <c r="X342" s="334"/>
      <c r="Y342" s="7"/>
      <c r="Z342" s="334"/>
      <c r="AA342" s="334"/>
      <c r="AB342" s="334"/>
      <c r="AC342" s="334"/>
      <c r="AD342" s="334"/>
      <c r="AE342" s="334"/>
      <c r="AF342" s="334"/>
      <c r="AG342" s="334"/>
      <c r="AH342" s="334"/>
      <c r="AI342" s="334"/>
      <c r="AJ342" s="334"/>
      <c r="AK342" s="334"/>
      <c r="AL342" s="7"/>
      <c r="AM342" s="334"/>
      <c r="AN342" s="334"/>
      <c r="AO342" s="334"/>
      <c r="AP342" s="334"/>
      <c r="AQ342" s="334"/>
      <c r="AR342" s="334"/>
      <c r="AS342" s="334"/>
      <c r="AT342" s="334"/>
      <c r="AU342" s="334"/>
      <c r="AV342" s="334"/>
      <c r="AW342" s="334"/>
      <c r="AX342" s="334"/>
      <c r="AY342" s="23"/>
      <c r="AZ342" s="4"/>
    </row>
    <row r="343" spans="2:52" x14ac:dyDescent="0.15">
      <c r="B343" s="2"/>
      <c r="C343" s="336"/>
      <c r="D343" s="336"/>
      <c r="E343" s="336"/>
      <c r="F343" s="336"/>
      <c r="G343" s="336"/>
      <c r="H343" s="336"/>
      <c r="I343" s="336"/>
      <c r="J343" s="336"/>
      <c r="K343" s="22"/>
      <c r="L343" s="21"/>
      <c r="M343" s="335"/>
      <c r="N343" s="335"/>
      <c r="O343" s="335"/>
      <c r="P343" s="335"/>
      <c r="Q343" s="335"/>
      <c r="R343" s="335"/>
      <c r="S343" s="335"/>
      <c r="T343" s="335"/>
      <c r="U343" s="335"/>
      <c r="V343" s="335"/>
      <c r="W343" s="335"/>
      <c r="X343" s="335"/>
      <c r="Y343" s="8"/>
      <c r="Z343" s="335"/>
      <c r="AA343" s="335"/>
      <c r="AB343" s="335"/>
      <c r="AC343" s="335"/>
      <c r="AD343" s="335"/>
      <c r="AE343" s="335"/>
      <c r="AF343" s="335"/>
      <c r="AG343" s="335"/>
      <c r="AH343" s="335"/>
      <c r="AI343" s="335"/>
      <c r="AJ343" s="335"/>
      <c r="AK343" s="335"/>
      <c r="AL343" s="8"/>
      <c r="AM343" s="335"/>
      <c r="AN343" s="335"/>
      <c r="AO343" s="335"/>
      <c r="AP343" s="335"/>
      <c r="AQ343" s="335"/>
      <c r="AR343" s="335"/>
      <c r="AS343" s="335"/>
      <c r="AT343" s="335"/>
      <c r="AU343" s="335"/>
      <c r="AV343" s="335"/>
      <c r="AW343" s="335"/>
      <c r="AX343" s="335"/>
      <c r="AY343" s="22"/>
      <c r="AZ343" s="4"/>
    </row>
    <row r="344" spans="2:52" x14ac:dyDescent="0.15">
      <c r="B344" s="2"/>
      <c r="C344" s="331" t="s">
        <v>91</v>
      </c>
      <c r="D344" s="331"/>
      <c r="E344" s="331"/>
      <c r="F344" s="331"/>
      <c r="G344" s="331"/>
      <c r="H344" s="331"/>
      <c r="I344" s="331"/>
      <c r="J344" s="331"/>
      <c r="K344" s="1"/>
      <c r="L344" s="2"/>
      <c r="M344" s="334"/>
      <c r="N344" s="334"/>
      <c r="O344" s="334"/>
      <c r="P344" s="334"/>
      <c r="Q344" s="334"/>
      <c r="R344" s="334"/>
      <c r="S344" s="334"/>
      <c r="T344" s="334"/>
      <c r="U344" s="334"/>
      <c r="V344" s="334"/>
      <c r="W344" s="334"/>
      <c r="X344" s="334"/>
      <c r="Y344" s="4"/>
      <c r="Z344" s="334"/>
      <c r="AA344" s="334"/>
      <c r="AB344" s="334"/>
      <c r="AC344" s="334"/>
      <c r="AD344" s="334"/>
      <c r="AE344" s="334"/>
      <c r="AF344" s="334"/>
      <c r="AG344" s="334"/>
      <c r="AH344" s="334"/>
      <c r="AI344" s="334"/>
      <c r="AJ344" s="334"/>
      <c r="AK344" s="334"/>
      <c r="AL344" s="4"/>
      <c r="AM344" s="334"/>
      <c r="AN344" s="334"/>
      <c r="AO344" s="334"/>
      <c r="AP344" s="334"/>
      <c r="AQ344" s="334"/>
      <c r="AR344" s="334"/>
      <c r="AS344" s="334"/>
      <c r="AT344" s="334"/>
      <c r="AU344" s="334"/>
      <c r="AV344" s="334"/>
      <c r="AW344" s="334"/>
      <c r="AX344" s="334"/>
      <c r="AY344" s="1"/>
      <c r="AZ344" s="4"/>
    </row>
    <row r="345" spans="2:52" x14ac:dyDescent="0.15">
      <c r="B345" s="2"/>
      <c r="C345" s="331"/>
      <c r="D345" s="331"/>
      <c r="E345" s="331"/>
      <c r="F345" s="331"/>
      <c r="G345" s="331"/>
      <c r="H345" s="331"/>
      <c r="I345" s="331"/>
      <c r="J345" s="331"/>
      <c r="K345" s="1"/>
      <c r="L345" s="2"/>
      <c r="M345" s="335"/>
      <c r="N345" s="335"/>
      <c r="O345" s="335"/>
      <c r="P345" s="335"/>
      <c r="Q345" s="335"/>
      <c r="R345" s="335"/>
      <c r="S345" s="335"/>
      <c r="T345" s="335"/>
      <c r="U345" s="335"/>
      <c r="V345" s="335"/>
      <c r="W345" s="335"/>
      <c r="X345" s="335"/>
      <c r="Y345" s="4"/>
      <c r="Z345" s="335"/>
      <c r="AA345" s="335"/>
      <c r="AB345" s="335"/>
      <c r="AC345" s="335"/>
      <c r="AD345" s="335"/>
      <c r="AE345" s="335"/>
      <c r="AF345" s="335"/>
      <c r="AG345" s="335"/>
      <c r="AH345" s="335"/>
      <c r="AI345" s="335"/>
      <c r="AJ345" s="335"/>
      <c r="AK345" s="335"/>
      <c r="AL345" s="4"/>
      <c r="AM345" s="335"/>
      <c r="AN345" s="335"/>
      <c r="AO345" s="335"/>
      <c r="AP345" s="335"/>
      <c r="AQ345" s="335"/>
      <c r="AR345" s="335"/>
      <c r="AS345" s="335"/>
      <c r="AT345" s="335"/>
      <c r="AU345" s="335"/>
      <c r="AV345" s="335"/>
      <c r="AW345" s="335"/>
      <c r="AX345" s="335"/>
      <c r="AY345" s="1"/>
      <c r="AZ345" s="4"/>
    </row>
    <row r="346" spans="2:52" x14ac:dyDescent="0.15">
      <c r="B346" s="2"/>
      <c r="C346" s="324" t="s">
        <v>92</v>
      </c>
      <c r="D346" s="324"/>
      <c r="E346" s="324"/>
      <c r="F346" s="324"/>
      <c r="G346" s="324"/>
      <c r="H346" s="324"/>
      <c r="I346" s="324"/>
      <c r="J346" s="324"/>
      <c r="K346" s="23"/>
      <c r="L346" s="24"/>
      <c r="M346" s="334"/>
      <c r="N346" s="334"/>
      <c r="O346" s="334"/>
      <c r="P346" s="334"/>
      <c r="Q346" s="334"/>
      <c r="R346" s="334"/>
      <c r="S346" s="334"/>
      <c r="T346" s="334"/>
      <c r="U346" s="334"/>
      <c r="V346" s="334"/>
      <c r="W346" s="334"/>
      <c r="X346" s="334"/>
      <c r="Y346" s="7"/>
      <c r="Z346" s="334"/>
      <c r="AA346" s="334"/>
      <c r="AB346" s="334"/>
      <c r="AC346" s="334"/>
      <c r="AD346" s="334"/>
      <c r="AE346" s="334"/>
      <c r="AF346" s="334"/>
      <c r="AG346" s="334"/>
      <c r="AH346" s="334"/>
      <c r="AI346" s="334"/>
      <c r="AJ346" s="334"/>
      <c r="AK346" s="334"/>
      <c r="AL346" s="7"/>
      <c r="AM346" s="334"/>
      <c r="AN346" s="334"/>
      <c r="AO346" s="334"/>
      <c r="AP346" s="334"/>
      <c r="AQ346" s="334"/>
      <c r="AR346" s="334"/>
      <c r="AS346" s="334"/>
      <c r="AT346" s="334"/>
      <c r="AU346" s="334"/>
      <c r="AV346" s="334"/>
      <c r="AW346" s="334"/>
      <c r="AX346" s="334"/>
      <c r="AY346" s="23"/>
      <c r="AZ346" s="4"/>
    </row>
    <row r="347" spans="2:52" x14ac:dyDescent="0.15">
      <c r="B347" s="2"/>
      <c r="C347" s="336"/>
      <c r="D347" s="336"/>
      <c r="E347" s="336"/>
      <c r="F347" s="336"/>
      <c r="G347" s="336"/>
      <c r="H347" s="336"/>
      <c r="I347" s="336"/>
      <c r="J347" s="336"/>
      <c r="K347" s="22"/>
      <c r="L347" s="21"/>
      <c r="M347" s="335"/>
      <c r="N347" s="335"/>
      <c r="O347" s="335"/>
      <c r="P347" s="335"/>
      <c r="Q347" s="335"/>
      <c r="R347" s="335"/>
      <c r="S347" s="335"/>
      <c r="T347" s="335"/>
      <c r="U347" s="335"/>
      <c r="V347" s="335"/>
      <c r="W347" s="335"/>
      <c r="X347" s="335"/>
      <c r="Y347" s="8"/>
      <c r="Z347" s="335"/>
      <c r="AA347" s="335"/>
      <c r="AB347" s="335"/>
      <c r="AC347" s="335"/>
      <c r="AD347" s="335"/>
      <c r="AE347" s="335"/>
      <c r="AF347" s="335"/>
      <c r="AG347" s="335"/>
      <c r="AH347" s="335"/>
      <c r="AI347" s="335"/>
      <c r="AJ347" s="335"/>
      <c r="AK347" s="335"/>
      <c r="AL347" s="8"/>
      <c r="AM347" s="335"/>
      <c r="AN347" s="335"/>
      <c r="AO347" s="335"/>
      <c r="AP347" s="335"/>
      <c r="AQ347" s="335"/>
      <c r="AR347" s="335"/>
      <c r="AS347" s="335"/>
      <c r="AT347" s="335"/>
      <c r="AU347" s="335"/>
      <c r="AV347" s="335"/>
      <c r="AW347" s="335"/>
      <c r="AX347" s="335"/>
      <c r="AY347" s="22"/>
      <c r="AZ347" s="4"/>
    </row>
    <row r="348" spans="2:52" x14ac:dyDescent="0.15">
      <c r="B348" s="2"/>
      <c r="C348" s="324" t="s">
        <v>93</v>
      </c>
      <c r="D348" s="324"/>
      <c r="E348" s="324"/>
      <c r="F348" s="324"/>
      <c r="G348" s="324"/>
      <c r="H348" s="324"/>
      <c r="I348" s="324"/>
      <c r="J348" s="324"/>
      <c r="K348" s="23"/>
      <c r="L348" s="24"/>
      <c r="M348" s="334"/>
      <c r="N348" s="334"/>
      <c r="O348" s="334"/>
      <c r="P348" s="334"/>
      <c r="Q348" s="334"/>
      <c r="R348" s="334"/>
      <c r="S348" s="334"/>
      <c r="T348" s="334"/>
      <c r="U348" s="334"/>
      <c r="V348" s="334"/>
      <c r="W348" s="334"/>
      <c r="X348" s="334"/>
      <c r="Y348" s="7"/>
      <c r="Z348" s="334"/>
      <c r="AA348" s="334"/>
      <c r="AB348" s="334"/>
      <c r="AC348" s="334"/>
      <c r="AD348" s="334"/>
      <c r="AE348" s="334"/>
      <c r="AF348" s="334"/>
      <c r="AG348" s="334"/>
      <c r="AH348" s="334"/>
      <c r="AI348" s="334"/>
      <c r="AJ348" s="334"/>
      <c r="AK348" s="334"/>
      <c r="AL348" s="7"/>
      <c r="AM348" s="334"/>
      <c r="AN348" s="334"/>
      <c r="AO348" s="334"/>
      <c r="AP348" s="334"/>
      <c r="AQ348" s="334"/>
      <c r="AR348" s="334"/>
      <c r="AS348" s="334"/>
      <c r="AT348" s="334"/>
      <c r="AU348" s="334"/>
      <c r="AV348" s="334"/>
      <c r="AW348" s="334"/>
      <c r="AX348" s="334"/>
      <c r="AY348" s="23"/>
      <c r="AZ348" s="4"/>
    </row>
    <row r="349" spans="2:52" x14ac:dyDescent="0.15">
      <c r="B349" s="2"/>
      <c r="C349" s="336"/>
      <c r="D349" s="336"/>
      <c r="E349" s="336"/>
      <c r="F349" s="336"/>
      <c r="G349" s="336"/>
      <c r="H349" s="336"/>
      <c r="I349" s="336"/>
      <c r="J349" s="336"/>
      <c r="K349" s="22"/>
      <c r="L349" s="21"/>
      <c r="M349" s="335"/>
      <c r="N349" s="335"/>
      <c r="O349" s="335"/>
      <c r="P349" s="335"/>
      <c r="Q349" s="335"/>
      <c r="R349" s="335"/>
      <c r="S349" s="335"/>
      <c r="T349" s="335"/>
      <c r="U349" s="335"/>
      <c r="V349" s="335"/>
      <c r="W349" s="335"/>
      <c r="X349" s="335"/>
      <c r="Y349" s="8"/>
      <c r="Z349" s="335"/>
      <c r="AA349" s="335"/>
      <c r="AB349" s="335"/>
      <c r="AC349" s="335"/>
      <c r="AD349" s="335"/>
      <c r="AE349" s="335"/>
      <c r="AF349" s="335"/>
      <c r="AG349" s="335"/>
      <c r="AH349" s="335"/>
      <c r="AI349" s="335"/>
      <c r="AJ349" s="335"/>
      <c r="AK349" s="335"/>
      <c r="AL349" s="8"/>
      <c r="AM349" s="335"/>
      <c r="AN349" s="335"/>
      <c r="AO349" s="335"/>
      <c r="AP349" s="335"/>
      <c r="AQ349" s="335"/>
      <c r="AR349" s="335"/>
      <c r="AS349" s="335"/>
      <c r="AT349" s="335"/>
      <c r="AU349" s="335"/>
      <c r="AV349" s="335"/>
      <c r="AW349" s="335"/>
      <c r="AX349" s="335"/>
      <c r="AY349" s="22"/>
      <c r="AZ349" s="4"/>
    </row>
    <row r="350" spans="2:52" x14ac:dyDescent="0.15">
      <c r="B350" s="17"/>
      <c r="C350" s="51"/>
      <c r="D350" s="51"/>
      <c r="E350" s="51"/>
      <c r="F350" s="51"/>
      <c r="G350" s="51"/>
      <c r="H350" s="51"/>
      <c r="I350" s="51"/>
      <c r="J350" s="51"/>
      <c r="K350" s="18"/>
      <c r="L350" s="17"/>
      <c r="M350" s="18"/>
      <c r="N350" s="18"/>
      <c r="O350" s="18"/>
      <c r="P350" s="18"/>
      <c r="Q350" s="18"/>
      <c r="R350" s="18"/>
      <c r="S350" s="18"/>
      <c r="T350" s="18"/>
      <c r="U350" s="18"/>
      <c r="V350" s="18"/>
      <c r="W350" s="18"/>
      <c r="X350" s="18"/>
      <c r="Y350" s="18"/>
      <c r="Z350" s="18"/>
      <c r="AA350" s="18"/>
      <c r="AB350" s="18"/>
      <c r="AC350" s="18"/>
      <c r="AD350" s="18"/>
      <c r="AE350" s="18"/>
      <c r="AF350" s="18"/>
      <c r="AG350" s="18"/>
      <c r="AH350" s="18"/>
      <c r="AI350" s="18"/>
      <c r="AJ350" s="18"/>
      <c r="AK350" s="18"/>
      <c r="AL350" s="18"/>
      <c r="AM350" s="18"/>
      <c r="AN350" s="18"/>
      <c r="AO350" s="18"/>
      <c r="AP350" s="18"/>
      <c r="AQ350" s="18"/>
      <c r="AR350" s="18"/>
      <c r="AS350" s="18"/>
      <c r="AT350" s="18"/>
      <c r="AU350" s="18"/>
      <c r="AV350" s="18"/>
      <c r="AW350" s="18"/>
      <c r="AX350" s="18"/>
      <c r="AY350" s="18"/>
      <c r="AZ350" s="19"/>
    </row>
    <row r="351" spans="2:52" x14ac:dyDescent="0.15">
      <c r="B351" s="14" t="s">
        <v>435</v>
      </c>
      <c r="C351" s="171" t="s">
        <v>436</v>
      </c>
      <c r="D351" s="171"/>
      <c r="E351" s="171"/>
      <c r="F351" s="171"/>
      <c r="G351" s="171"/>
      <c r="H351" s="171"/>
      <c r="I351" s="171"/>
      <c r="J351" s="171"/>
      <c r="K351" s="15"/>
      <c r="L351" s="14"/>
      <c r="M351" s="15" t="s">
        <v>439</v>
      </c>
      <c r="N351" s="15"/>
      <c r="O351" s="15"/>
      <c r="P351" s="15"/>
      <c r="Q351" s="15"/>
      <c r="R351" s="15"/>
      <c r="S351" s="15"/>
      <c r="T351" s="15"/>
      <c r="U351" s="15"/>
      <c r="V351" s="15"/>
      <c r="W351" s="15"/>
      <c r="X351" s="15" t="s">
        <v>565</v>
      </c>
      <c r="Y351" s="15"/>
      <c r="Z351" s="15"/>
      <c r="AA351" s="15"/>
      <c r="AB351" s="15"/>
      <c r="AC351" s="15"/>
      <c r="AD351" s="15"/>
      <c r="AE351" s="15"/>
      <c r="AF351" s="15"/>
      <c r="AG351" s="15"/>
      <c r="AH351" s="15"/>
      <c r="AI351" s="15"/>
      <c r="AJ351" s="15"/>
      <c r="AK351" s="15"/>
      <c r="AL351" s="15"/>
      <c r="AM351" s="15"/>
      <c r="AN351" s="15"/>
      <c r="AO351" s="15"/>
      <c r="AP351" s="15"/>
      <c r="AQ351" s="15"/>
      <c r="AR351" s="15"/>
      <c r="AS351" s="15"/>
      <c r="AT351" s="15"/>
      <c r="AU351" s="15"/>
      <c r="AV351" s="15"/>
      <c r="AW351" s="15"/>
      <c r="AX351" s="15"/>
      <c r="AY351" s="15"/>
      <c r="AZ351" s="16"/>
    </row>
    <row r="352" spans="2:52" x14ac:dyDescent="0.15">
      <c r="B352" s="2"/>
      <c r="C352" s="6" t="s">
        <v>437</v>
      </c>
      <c r="D352" s="6"/>
      <c r="E352" s="6"/>
      <c r="F352" s="6"/>
      <c r="G352" s="6"/>
      <c r="H352" s="6"/>
      <c r="I352" s="6"/>
      <c r="J352" s="6"/>
      <c r="K352" s="1"/>
      <c r="L352" s="2"/>
      <c r="M352" s="343"/>
      <c r="N352" s="343"/>
      <c r="O352" s="343"/>
      <c r="P352" s="343"/>
      <c r="Q352" s="343"/>
      <c r="R352" s="343"/>
      <c r="S352" s="343"/>
      <c r="T352" s="343"/>
      <c r="U352" s="343"/>
      <c r="V352" s="343"/>
      <c r="W352" s="23"/>
      <c r="X352" s="328" t="s">
        <v>169</v>
      </c>
      <c r="Y352" s="315"/>
      <c r="Z352" s="23" t="s">
        <v>205</v>
      </c>
      <c r="AA352" s="23"/>
      <c r="AB352" s="23"/>
      <c r="AC352" s="23"/>
      <c r="AD352" s="23"/>
      <c r="AE352" s="315" t="s">
        <v>169</v>
      </c>
      <c r="AF352" s="315"/>
      <c r="AG352" s="23" t="s">
        <v>206</v>
      </c>
      <c r="AH352" s="23"/>
      <c r="AI352" s="23"/>
      <c r="AJ352" s="23"/>
      <c r="AK352" s="23"/>
      <c r="AL352" s="23"/>
      <c r="AM352" s="23"/>
      <c r="AN352" s="23"/>
      <c r="AO352" s="315" t="s">
        <v>169</v>
      </c>
      <c r="AP352" s="315"/>
      <c r="AQ352" s="23" t="s">
        <v>207</v>
      </c>
      <c r="AR352" s="23"/>
      <c r="AS352" s="23"/>
      <c r="AT352" s="23"/>
      <c r="AU352" s="23"/>
      <c r="AV352" s="23"/>
      <c r="AW352" s="23"/>
      <c r="AX352" s="23"/>
      <c r="AY352" s="23"/>
      <c r="AZ352" s="4"/>
    </row>
    <row r="353" spans="2:52" x14ac:dyDescent="0.15">
      <c r="B353" s="2"/>
      <c r="C353" s="6"/>
      <c r="D353" s="6"/>
      <c r="E353" s="6"/>
      <c r="F353" s="6"/>
      <c r="G353" s="6"/>
      <c r="H353" s="6"/>
      <c r="I353" s="6"/>
      <c r="J353" s="6"/>
      <c r="K353" s="1"/>
      <c r="L353" s="2"/>
      <c r="M353" s="344"/>
      <c r="N353" s="344"/>
      <c r="O353" s="344"/>
      <c r="P353" s="344"/>
      <c r="Q353" s="344"/>
      <c r="R353" s="344"/>
      <c r="S353" s="344"/>
      <c r="T353" s="344"/>
      <c r="U353" s="344"/>
      <c r="V353" s="344"/>
      <c r="W353" s="1"/>
      <c r="X353" s="329" t="s">
        <v>169</v>
      </c>
      <c r="Y353" s="330"/>
      <c r="Z353" s="25" t="s">
        <v>208</v>
      </c>
      <c r="AA353" s="25"/>
      <c r="AB353" s="25"/>
      <c r="AC353" s="25"/>
      <c r="AD353" s="25"/>
      <c r="AE353" s="330" t="s">
        <v>169</v>
      </c>
      <c r="AF353" s="330"/>
      <c r="AG353" s="25" t="s">
        <v>209</v>
      </c>
      <c r="AH353" s="25"/>
      <c r="AI353" s="25"/>
      <c r="AJ353" s="25"/>
      <c r="AK353" s="25"/>
      <c r="AL353" s="25"/>
      <c r="AM353" s="25"/>
      <c r="AN353" s="25"/>
      <c r="AO353" s="330" t="s">
        <v>169</v>
      </c>
      <c r="AP353" s="330"/>
      <c r="AQ353" s="25" t="s">
        <v>210</v>
      </c>
      <c r="AR353" s="25"/>
      <c r="AS353" s="25"/>
      <c r="AT353" s="25"/>
      <c r="AU353" s="25"/>
      <c r="AV353" s="25"/>
      <c r="AW353" s="25"/>
      <c r="AX353" s="25"/>
      <c r="AY353" s="25"/>
      <c r="AZ353" s="4"/>
    </row>
    <row r="354" spans="2:52" x14ac:dyDescent="0.15">
      <c r="B354" s="2"/>
      <c r="C354" s="6"/>
      <c r="D354" s="6"/>
      <c r="E354" s="6"/>
      <c r="F354" s="6"/>
      <c r="G354" s="6"/>
      <c r="H354" s="6"/>
      <c r="I354" s="6"/>
      <c r="J354" s="6"/>
      <c r="K354" s="1"/>
      <c r="L354" s="2"/>
      <c r="M354" s="345"/>
      <c r="N354" s="345"/>
      <c r="O354" s="345"/>
      <c r="P354" s="345"/>
      <c r="Q354" s="345"/>
      <c r="R354" s="345"/>
      <c r="S354" s="345"/>
      <c r="T354" s="345"/>
      <c r="U354" s="345"/>
      <c r="V354" s="345"/>
      <c r="W354" s="22"/>
      <c r="X354" s="341" t="s">
        <v>169</v>
      </c>
      <c r="Y354" s="342"/>
      <c r="Z354" s="22" t="s">
        <v>447</v>
      </c>
      <c r="AA354" s="22"/>
      <c r="AB354" s="22"/>
      <c r="AC354" s="22"/>
      <c r="AD354" s="22"/>
      <c r="AE354" s="22"/>
      <c r="AF354" s="22"/>
      <c r="AG354" s="22"/>
      <c r="AH354" s="22"/>
      <c r="AI354" s="22"/>
      <c r="AJ354" s="22"/>
      <c r="AK354" s="22"/>
      <c r="AL354" s="22"/>
      <c r="AM354" s="22"/>
      <c r="AN354" s="22"/>
      <c r="AO354" s="22"/>
      <c r="AP354" s="22"/>
      <c r="AQ354" s="22"/>
      <c r="AR354" s="22"/>
      <c r="AS354" s="22"/>
      <c r="AT354" s="22"/>
      <c r="AU354" s="22"/>
      <c r="AV354" s="22"/>
      <c r="AW354" s="22"/>
      <c r="AX354" s="22"/>
      <c r="AY354" s="22"/>
      <c r="AZ354" s="4"/>
    </row>
    <row r="355" spans="2:52" ht="13.5" customHeight="1" x14ac:dyDescent="0.15">
      <c r="B355" s="2"/>
      <c r="C355" s="6"/>
      <c r="D355" s="6"/>
      <c r="E355" s="6"/>
      <c r="F355" s="6"/>
      <c r="G355" s="6"/>
      <c r="H355" s="6"/>
      <c r="I355" s="6"/>
      <c r="J355" s="6"/>
      <c r="K355" s="1"/>
      <c r="L355" s="2"/>
      <c r="M355" s="343"/>
      <c r="N355" s="343"/>
      <c r="O355" s="343"/>
      <c r="P355" s="343"/>
      <c r="Q355" s="343"/>
      <c r="R355" s="343"/>
      <c r="S355" s="343"/>
      <c r="T355" s="343"/>
      <c r="U355" s="343"/>
      <c r="V355" s="343"/>
      <c r="W355" s="23"/>
      <c r="X355" s="328" t="s">
        <v>169</v>
      </c>
      <c r="Y355" s="315"/>
      <c r="Z355" s="23" t="s">
        <v>205</v>
      </c>
      <c r="AA355" s="23"/>
      <c r="AB355" s="23"/>
      <c r="AC355" s="23"/>
      <c r="AD355" s="23"/>
      <c r="AE355" s="315" t="s">
        <v>169</v>
      </c>
      <c r="AF355" s="315"/>
      <c r="AG355" s="23" t="s">
        <v>206</v>
      </c>
      <c r="AH355" s="23"/>
      <c r="AI355" s="23"/>
      <c r="AJ355" s="23"/>
      <c r="AK355" s="23"/>
      <c r="AL355" s="23"/>
      <c r="AM355" s="23"/>
      <c r="AN355" s="23"/>
      <c r="AO355" s="315" t="s">
        <v>169</v>
      </c>
      <c r="AP355" s="315"/>
      <c r="AQ355" s="23" t="s">
        <v>207</v>
      </c>
      <c r="AR355" s="23"/>
      <c r="AS355" s="23"/>
      <c r="AT355" s="23"/>
      <c r="AU355" s="23"/>
      <c r="AV355" s="23"/>
      <c r="AW355" s="23"/>
      <c r="AX355" s="23"/>
      <c r="AY355" s="23"/>
      <c r="AZ355" s="4"/>
    </row>
    <row r="356" spans="2:52" ht="13.5" customHeight="1" x14ac:dyDescent="0.15">
      <c r="B356" s="2"/>
      <c r="C356" s="6"/>
      <c r="D356" s="6"/>
      <c r="E356" s="6"/>
      <c r="F356" s="6"/>
      <c r="G356" s="6"/>
      <c r="H356" s="6"/>
      <c r="I356" s="6"/>
      <c r="J356" s="6"/>
      <c r="K356" s="1"/>
      <c r="L356" s="2"/>
      <c r="M356" s="344"/>
      <c r="N356" s="344"/>
      <c r="O356" s="344"/>
      <c r="P356" s="344"/>
      <c r="Q356" s="344"/>
      <c r="R356" s="344"/>
      <c r="S356" s="344"/>
      <c r="T356" s="344"/>
      <c r="U356" s="344"/>
      <c r="V356" s="344"/>
      <c r="W356" s="1"/>
      <c r="X356" s="329" t="s">
        <v>169</v>
      </c>
      <c r="Y356" s="330"/>
      <c r="Z356" s="25" t="s">
        <v>208</v>
      </c>
      <c r="AA356" s="25"/>
      <c r="AB356" s="25"/>
      <c r="AC356" s="25"/>
      <c r="AD356" s="25"/>
      <c r="AE356" s="330" t="s">
        <v>169</v>
      </c>
      <c r="AF356" s="330"/>
      <c r="AG356" s="25" t="s">
        <v>209</v>
      </c>
      <c r="AH356" s="25"/>
      <c r="AI356" s="25"/>
      <c r="AJ356" s="25"/>
      <c r="AK356" s="25"/>
      <c r="AL356" s="25"/>
      <c r="AM356" s="25"/>
      <c r="AN356" s="25"/>
      <c r="AO356" s="330" t="s">
        <v>169</v>
      </c>
      <c r="AP356" s="330"/>
      <c r="AQ356" s="25" t="s">
        <v>210</v>
      </c>
      <c r="AR356" s="25"/>
      <c r="AS356" s="25"/>
      <c r="AT356" s="25"/>
      <c r="AU356" s="25"/>
      <c r="AV356" s="25"/>
      <c r="AW356" s="25"/>
      <c r="AX356" s="25"/>
      <c r="AY356" s="25"/>
      <c r="AZ356" s="4"/>
    </row>
    <row r="357" spans="2:52" ht="13.5" customHeight="1" x14ac:dyDescent="0.15">
      <c r="B357" s="2"/>
      <c r="C357" s="6"/>
      <c r="D357" s="6"/>
      <c r="E357" s="6"/>
      <c r="F357" s="6"/>
      <c r="G357" s="6"/>
      <c r="H357" s="6"/>
      <c r="I357" s="6"/>
      <c r="J357" s="6"/>
      <c r="K357" s="1"/>
      <c r="L357" s="2"/>
      <c r="M357" s="345"/>
      <c r="N357" s="345"/>
      <c r="O357" s="345"/>
      <c r="P357" s="345"/>
      <c r="Q357" s="345"/>
      <c r="R357" s="345"/>
      <c r="S357" s="345"/>
      <c r="T357" s="345"/>
      <c r="U357" s="345"/>
      <c r="V357" s="345"/>
      <c r="W357" s="22"/>
      <c r="X357" s="341" t="s">
        <v>169</v>
      </c>
      <c r="Y357" s="342"/>
      <c r="Z357" s="22" t="s">
        <v>447</v>
      </c>
      <c r="AA357" s="22"/>
      <c r="AB357" s="22"/>
      <c r="AC357" s="22"/>
      <c r="AD357" s="22"/>
      <c r="AE357" s="22"/>
      <c r="AF357" s="22"/>
      <c r="AG357" s="22"/>
      <c r="AH357" s="22"/>
      <c r="AI357" s="22"/>
      <c r="AJ357" s="22"/>
      <c r="AK357" s="22"/>
      <c r="AL357" s="22"/>
      <c r="AM357" s="22"/>
      <c r="AN357" s="22"/>
      <c r="AO357" s="22"/>
      <c r="AP357" s="22"/>
      <c r="AQ357" s="22"/>
      <c r="AR357" s="22"/>
      <c r="AS357" s="22"/>
      <c r="AT357" s="22"/>
      <c r="AU357" s="22"/>
      <c r="AV357" s="22"/>
      <c r="AW357" s="22"/>
      <c r="AX357" s="22"/>
      <c r="AY357" s="22"/>
      <c r="AZ357" s="4"/>
    </row>
    <row r="358" spans="2:52" ht="13.5" customHeight="1" x14ac:dyDescent="0.15">
      <c r="B358" s="2"/>
      <c r="C358" s="6"/>
      <c r="D358" s="6"/>
      <c r="E358" s="6"/>
      <c r="F358" s="6"/>
      <c r="G358" s="6"/>
      <c r="H358" s="6"/>
      <c r="I358" s="6"/>
      <c r="J358" s="6"/>
      <c r="K358" s="1"/>
      <c r="L358" s="2"/>
      <c r="M358" s="343"/>
      <c r="N358" s="343"/>
      <c r="O358" s="343"/>
      <c r="P358" s="343"/>
      <c r="Q358" s="343"/>
      <c r="R358" s="343"/>
      <c r="S358" s="343"/>
      <c r="T358" s="343"/>
      <c r="U358" s="343"/>
      <c r="V358" s="343"/>
      <c r="W358" s="23"/>
      <c r="X358" s="328" t="s">
        <v>169</v>
      </c>
      <c r="Y358" s="315"/>
      <c r="Z358" s="23" t="s">
        <v>205</v>
      </c>
      <c r="AA358" s="23"/>
      <c r="AB358" s="23"/>
      <c r="AC358" s="23"/>
      <c r="AD358" s="23"/>
      <c r="AE358" s="315" t="s">
        <v>169</v>
      </c>
      <c r="AF358" s="315"/>
      <c r="AG358" s="23" t="s">
        <v>206</v>
      </c>
      <c r="AH358" s="23"/>
      <c r="AI358" s="23"/>
      <c r="AJ358" s="23"/>
      <c r="AK358" s="23"/>
      <c r="AL358" s="23"/>
      <c r="AM358" s="23"/>
      <c r="AN358" s="23"/>
      <c r="AO358" s="315" t="s">
        <v>169</v>
      </c>
      <c r="AP358" s="315"/>
      <c r="AQ358" s="23" t="s">
        <v>207</v>
      </c>
      <c r="AR358" s="23"/>
      <c r="AS358" s="23"/>
      <c r="AT358" s="23"/>
      <c r="AU358" s="23"/>
      <c r="AV358" s="23"/>
      <c r="AW358" s="23"/>
      <c r="AX358" s="23"/>
      <c r="AY358" s="23"/>
      <c r="AZ358" s="4"/>
    </row>
    <row r="359" spans="2:52" ht="13.5" customHeight="1" x14ac:dyDescent="0.15">
      <c r="B359" s="2"/>
      <c r="C359" s="6"/>
      <c r="D359" s="6"/>
      <c r="E359" s="6"/>
      <c r="F359" s="6"/>
      <c r="G359" s="6"/>
      <c r="H359" s="6"/>
      <c r="I359" s="6"/>
      <c r="J359" s="6"/>
      <c r="K359" s="1"/>
      <c r="L359" s="2"/>
      <c r="M359" s="344"/>
      <c r="N359" s="344"/>
      <c r="O359" s="344"/>
      <c r="P359" s="344"/>
      <c r="Q359" s="344"/>
      <c r="R359" s="344"/>
      <c r="S359" s="344"/>
      <c r="T359" s="344"/>
      <c r="U359" s="344"/>
      <c r="V359" s="344"/>
      <c r="W359" s="1"/>
      <c r="X359" s="329" t="s">
        <v>169</v>
      </c>
      <c r="Y359" s="330"/>
      <c r="Z359" s="25" t="s">
        <v>208</v>
      </c>
      <c r="AA359" s="25"/>
      <c r="AB359" s="25"/>
      <c r="AC359" s="25"/>
      <c r="AD359" s="25"/>
      <c r="AE359" s="330" t="s">
        <v>169</v>
      </c>
      <c r="AF359" s="330"/>
      <c r="AG359" s="25" t="s">
        <v>209</v>
      </c>
      <c r="AH359" s="25"/>
      <c r="AI359" s="25"/>
      <c r="AJ359" s="25"/>
      <c r="AK359" s="25"/>
      <c r="AL359" s="25"/>
      <c r="AM359" s="25"/>
      <c r="AN359" s="25"/>
      <c r="AO359" s="330" t="s">
        <v>169</v>
      </c>
      <c r="AP359" s="330"/>
      <c r="AQ359" s="25" t="s">
        <v>210</v>
      </c>
      <c r="AR359" s="25"/>
      <c r="AS359" s="25"/>
      <c r="AT359" s="25"/>
      <c r="AU359" s="25"/>
      <c r="AV359" s="25"/>
      <c r="AW359" s="25"/>
      <c r="AX359" s="25"/>
      <c r="AY359" s="25"/>
      <c r="AZ359" s="4"/>
    </row>
    <row r="360" spans="2:52" ht="13.5" customHeight="1" x14ac:dyDescent="0.15">
      <c r="B360" s="2"/>
      <c r="C360" s="6"/>
      <c r="D360" s="6"/>
      <c r="E360" s="6"/>
      <c r="F360" s="6"/>
      <c r="G360" s="6"/>
      <c r="H360" s="6"/>
      <c r="I360" s="6"/>
      <c r="J360" s="6"/>
      <c r="K360" s="1"/>
      <c r="L360" s="2"/>
      <c r="M360" s="345"/>
      <c r="N360" s="345"/>
      <c r="O360" s="345"/>
      <c r="P360" s="345"/>
      <c r="Q360" s="345"/>
      <c r="R360" s="345"/>
      <c r="S360" s="345"/>
      <c r="T360" s="345"/>
      <c r="U360" s="345"/>
      <c r="V360" s="345"/>
      <c r="W360" s="22"/>
      <c r="X360" s="341" t="s">
        <v>169</v>
      </c>
      <c r="Y360" s="342"/>
      <c r="Z360" s="22" t="s">
        <v>447</v>
      </c>
      <c r="AA360" s="22"/>
      <c r="AB360" s="22"/>
      <c r="AC360" s="22"/>
      <c r="AD360" s="22"/>
      <c r="AE360" s="22"/>
      <c r="AF360" s="22"/>
      <c r="AG360" s="22"/>
      <c r="AH360" s="22"/>
      <c r="AI360" s="22"/>
      <c r="AJ360" s="22"/>
      <c r="AK360" s="22"/>
      <c r="AL360" s="22"/>
      <c r="AM360" s="22"/>
      <c r="AN360" s="22"/>
      <c r="AO360" s="22"/>
      <c r="AP360" s="22"/>
      <c r="AQ360" s="22"/>
      <c r="AR360" s="22"/>
      <c r="AS360" s="22"/>
      <c r="AT360" s="22"/>
      <c r="AU360" s="22"/>
      <c r="AV360" s="22"/>
      <c r="AW360" s="22"/>
      <c r="AX360" s="22"/>
      <c r="AY360" s="22"/>
      <c r="AZ360" s="4"/>
    </row>
    <row r="361" spans="2:52" ht="13.5" customHeight="1" x14ac:dyDescent="0.15">
      <c r="B361" s="2"/>
      <c r="C361" s="6"/>
      <c r="D361" s="6"/>
      <c r="E361" s="6"/>
      <c r="F361" s="6"/>
      <c r="G361" s="6"/>
      <c r="H361" s="6"/>
      <c r="I361" s="6"/>
      <c r="J361" s="6"/>
      <c r="K361" s="1"/>
      <c r="L361" s="2"/>
      <c r="M361" s="343"/>
      <c r="N361" s="343"/>
      <c r="O361" s="343"/>
      <c r="P361" s="343"/>
      <c r="Q361" s="343"/>
      <c r="R361" s="343"/>
      <c r="S361" s="343"/>
      <c r="T361" s="343"/>
      <c r="U361" s="343"/>
      <c r="V361" s="343"/>
      <c r="W361" s="23"/>
      <c r="X361" s="328" t="s">
        <v>169</v>
      </c>
      <c r="Y361" s="315"/>
      <c r="Z361" s="23" t="s">
        <v>205</v>
      </c>
      <c r="AA361" s="23"/>
      <c r="AB361" s="23"/>
      <c r="AC361" s="23"/>
      <c r="AD361" s="23"/>
      <c r="AE361" s="315" t="s">
        <v>169</v>
      </c>
      <c r="AF361" s="315"/>
      <c r="AG361" s="23" t="s">
        <v>206</v>
      </c>
      <c r="AH361" s="23"/>
      <c r="AI361" s="23"/>
      <c r="AJ361" s="23"/>
      <c r="AK361" s="23"/>
      <c r="AL361" s="23"/>
      <c r="AM361" s="23"/>
      <c r="AN361" s="23"/>
      <c r="AO361" s="315" t="s">
        <v>169</v>
      </c>
      <c r="AP361" s="315"/>
      <c r="AQ361" s="23" t="s">
        <v>207</v>
      </c>
      <c r="AR361" s="23"/>
      <c r="AS361" s="23"/>
      <c r="AT361" s="23"/>
      <c r="AU361" s="23"/>
      <c r="AV361" s="23"/>
      <c r="AW361" s="23"/>
      <c r="AX361" s="23"/>
      <c r="AY361" s="23"/>
      <c r="AZ361" s="4"/>
    </row>
    <row r="362" spans="2:52" ht="13.5" customHeight="1" x14ac:dyDescent="0.15">
      <c r="B362" s="2"/>
      <c r="C362" s="6"/>
      <c r="D362" s="6"/>
      <c r="E362" s="6"/>
      <c r="F362" s="6"/>
      <c r="G362" s="6"/>
      <c r="H362" s="6"/>
      <c r="I362" s="6"/>
      <c r="J362" s="6"/>
      <c r="K362" s="1"/>
      <c r="L362" s="2"/>
      <c r="M362" s="344"/>
      <c r="N362" s="344"/>
      <c r="O362" s="344"/>
      <c r="P362" s="344"/>
      <c r="Q362" s="344"/>
      <c r="R362" s="344"/>
      <c r="S362" s="344"/>
      <c r="T362" s="344"/>
      <c r="U362" s="344"/>
      <c r="V362" s="344"/>
      <c r="W362" s="1"/>
      <c r="X362" s="329" t="s">
        <v>169</v>
      </c>
      <c r="Y362" s="330"/>
      <c r="Z362" s="25" t="s">
        <v>208</v>
      </c>
      <c r="AA362" s="25"/>
      <c r="AB362" s="25"/>
      <c r="AC362" s="25"/>
      <c r="AD362" s="25"/>
      <c r="AE362" s="330" t="s">
        <v>169</v>
      </c>
      <c r="AF362" s="330"/>
      <c r="AG362" s="25" t="s">
        <v>209</v>
      </c>
      <c r="AH362" s="25"/>
      <c r="AI362" s="25"/>
      <c r="AJ362" s="25"/>
      <c r="AK362" s="25"/>
      <c r="AL362" s="25"/>
      <c r="AM362" s="25"/>
      <c r="AN362" s="25"/>
      <c r="AO362" s="330" t="s">
        <v>169</v>
      </c>
      <c r="AP362" s="330"/>
      <c r="AQ362" s="25" t="s">
        <v>210</v>
      </c>
      <c r="AR362" s="25"/>
      <c r="AS362" s="25"/>
      <c r="AT362" s="25"/>
      <c r="AU362" s="25"/>
      <c r="AV362" s="25"/>
      <c r="AW362" s="25"/>
      <c r="AX362" s="25"/>
      <c r="AY362" s="25"/>
      <c r="AZ362" s="4"/>
    </row>
    <row r="363" spans="2:52" ht="13.5" customHeight="1" x14ac:dyDescent="0.15">
      <c r="B363" s="2"/>
      <c r="C363" s="6"/>
      <c r="D363" s="6"/>
      <c r="E363" s="6"/>
      <c r="F363" s="6"/>
      <c r="G363" s="6"/>
      <c r="H363" s="6"/>
      <c r="I363" s="6"/>
      <c r="J363" s="6"/>
      <c r="K363" s="1"/>
      <c r="L363" s="2"/>
      <c r="M363" s="345"/>
      <c r="N363" s="345"/>
      <c r="O363" s="345"/>
      <c r="P363" s="345"/>
      <c r="Q363" s="345"/>
      <c r="R363" s="345"/>
      <c r="S363" s="345"/>
      <c r="T363" s="345"/>
      <c r="U363" s="345"/>
      <c r="V363" s="345"/>
      <c r="W363" s="22"/>
      <c r="X363" s="341" t="s">
        <v>169</v>
      </c>
      <c r="Y363" s="342"/>
      <c r="Z363" s="22" t="s">
        <v>447</v>
      </c>
      <c r="AA363" s="22"/>
      <c r="AB363" s="22"/>
      <c r="AC363" s="22"/>
      <c r="AD363" s="22"/>
      <c r="AE363" s="22"/>
      <c r="AF363" s="22"/>
      <c r="AG363" s="22"/>
      <c r="AH363" s="22"/>
      <c r="AI363" s="22"/>
      <c r="AJ363" s="22"/>
      <c r="AK363" s="22"/>
      <c r="AL363" s="22"/>
      <c r="AM363" s="22"/>
      <c r="AN363" s="22"/>
      <c r="AO363" s="22"/>
      <c r="AP363" s="22"/>
      <c r="AQ363" s="22"/>
      <c r="AR363" s="22"/>
      <c r="AS363" s="22"/>
      <c r="AT363" s="22"/>
      <c r="AU363" s="22"/>
      <c r="AV363" s="22"/>
      <c r="AW363" s="22"/>
      <c r="AX363" s="22"/>
      <c r="AY363" s="22"/>
      <c r="AZ363" s="4"/>
    </row>
    <row r="364" spans="2:52" ht="13.5" customHeight="1" x14ac:dyDescent="0.15">
      <c r="B364" s="2"/>
      <c r="C364" s="6"/>
      <c r="D364" s="6"/>
      <c r="E364" s="6"/>
      <c r="F364" s="6"/>
      <c r="G364" s="6"/>
      <c r="H364" s="6"/>
      <c r="I364" s="6"/>
      <c r="J364" s="6"/>
      <c r="K364" s="1"/>
      <c r="L364" s="2"/>
      <c r="M364" s="343"/>
      <c r="N364" s="343"/>
      <c r="O364" s="343"/>
      <c r="P364" s="343"/>
      <c r="Q364" s="343"/>
      <c r="R364" s="343"/>
      <c r="S364" s="343"/>
      <c r="T364" s="343"/>
      <c r="U364" s="343"/>
      <c r="V364" s="343"/>
      <c r="W364" s="23"/>
      <c r="X364" s="328" t="s">
        <v>169</v>
      </c>
      <c r="Y364" s="315"/>
      <c r="Z364" s="23" t="s">
        <v>205</v>
      </c>
      <c r="AA364" s="23"/>
      <c r="AB364" s="23"/>
      <c r="AC364" s="23"/>
      <c r="AD364" s="23"/>
      <c r="AE364" s="315" t="s">
        <v>169</v>
      </c>
      <c r="AF364" s="315"/>
      <c r="AG364" s="23" t="s">
        <v>206</v>
      </c>
      <c r="AH364" s="23"/>
      <c r="AI364" s="23"/>
      <c r="AJ364" s="23"/>
      <c r="AK364" s="23"/>
      <c r="AL364" s="23"/>
      <c r="AM364" s="23"/>
      <c r="AN364" s="23"/>
      <c r="AO364" s="315" t="s">
        <v>169</v>
      </c>
      <c r="AP364" s="315"/>
      <c r="AQ364" s="23" t="s">
        <v>207</v>
      </c>
      <c r="AR364" s="23"/>
      <c r="AS364" s="23"/>
      <c r="AT364" s="23"/>
      <c r="AU364" s="23"/>
      <c r="AV364" s="23"/>
      <c r="AW364" s="23"/>
      <c r="AX364" s="23"/>
      <c r="AY364" s="23"/>
      <c r="AZ364" s="4"/>
    </row>
    <row r="365" spans="2:52" ht="13.5" customHeight="1" x14ac:dyDescent="0.15">
      <c r="B365" s="2"/>
      <c r="C365" s="6"/>
      <c r="D365" s="6"/>
      <c r="E365" s="6"/>
      <c r="F365" s="6"/>
      <c r="G365" s="6"/>
      <c r="H365" s="6"/>
      <c r="I365" s="6"/>
      <c r="J365" s="6"/>
      <c r="K365" s="1"/>
      <c r="L365" s="2"/>
      <c r="M365" s="344"/>
      <c r="N365" s="344"/>
      <c r="O365" s="344"/>
      <c r="P365" s="344"/>
      <c r="Q365" s="344"/>
      <c r="R365" s="344"/>
      <c r="S365" s="344"/>
      <c r="T365" s="344"/>
      <c r="U365" s="344"/>
      <c r="V365" s="344"/>
      <c r="W365" s="1"/>
      <c r="X365" s="329" t="s">
        <v>169</v>
      </c>
      <c r="Y365" s="330"/>
      <c r="Z365" s="25" t="s">
        <v>208</v>
      </c>
      <c r="AA365" s="25"/>
      <c r="AB365" s="25"/>
      <c r="AC365" s="25"/>
      <c r="AD365" s="25"/>
      <c r="AE365" s="330" t="s">
        <v>169</v>
      </c>
      <c r="AF365" s="330"/>
      <c r="AG365" s="25" t="s">
        <v>209</v>
      </c>
      <c r="AH365" s="25"/>
      <c r="AI365" s="25"/>
      <c r="AJ365" s="25"/>
      <c r="AK365" s="25"/>
      <c r="AL365" s="25"/>
      <c r="AM365" s="25"/>
      <c r="AN365" s="25"/>
      <c r="AO365" s="330" t="s">
        <v>169</v>
      </c>
      <c r="AP365" s="330"/>
      <c r="AQ365" s="25" t="s">
        <v>210</v>
      </c>
      <c r="AR365" s="25"/>
      <c r="AS365" s="25"/>
      <c r="AT365" s="25"/>
      <c r="AU365" s="25"/>
      <c r="AV365" s="25"/>
      <c r="AW365" s="25"/>
      <c r="AX365" s="25"/>
      <c r="AY365" s="25"/>
      <c r="AZ365" s="4"/>
    </row>
    <row r="366" spans="2:52" ht="13.5" customHeight="1" x14ac:dyDescent="0.15">
      <c r="B366" s="17"/>
      <c r="C366" s="51"/>
      <c r="D366" s="51"/>
      <c r="E366" s="51"/>
      <c r="F366" s="51"/>
      <c r="G366" s="51"/>
      <c r="H366" s="51"/>
      <c r="I366" s="51"/>
      <c r="J366" s="51"/>
      <c r="K366" s="18"/>
      <c r="L366" s="17"/>
      <c r="M366" s="492"/>
      <c r="N366" s="492"/>
      <c r="O366" s="492"/>
      <c r="P366" s="492"/>
      <c r="Q366" s="492"/>
      <c r="R366" s="492"/>
      <c r="S366" s="492"/>
      <c r="T366" s="492"/>
      <c r="U366" s="492"/>
      <c r="V366" s="492"/>
      <c r="W366" s="18"/>
      <c r="X366" s="339" t="s">
        <v>169</v>
      </c>
      <c r="Y366" s="340"/>
      <c r="Z366" s="18" t="s">
        <v>447</v>
      </c>
      <c r="AA366" s="18"/>
      <c r="AB366" s="18"/>
      <c r="AC366" s="18"/>
      <c r="AD366" s="18"/>
      <c r="AE366" s="18"/>
      <c r="AF366" s="18"/>
      <c r="AG366" s="18"/>
      <c r="AH366" s="18"/>
      <c r="AI366" s="18"/>
      <c r="AJ366" s="18"/>
      <c r="AK366" s="18"/>
      <c r="AL366" s="18"/>
      <c r="AM366" s="18"/>
      <c r="AN366" s="18"/>
      <c r="AO366" s="18"/>
      <c r="AP366" s="18"/>
      <c r="AQ366" s="18"/>
      <c r="AR366" s="18"/>
      <c r="AS366" s="18"/>
      <c r="AT366" s="18"/>
      <c r="AU366" s="18"/>
      <c r="AV366" s="18"/>
      <c r="AW366" s="18"/>
      <c r="AX366" s="18"/>
      <c r="AY366" s="18"/>
      <c r="AZ366" s="19"/>
    </row>
    <row r="367" spans="2:52" x14ac:dyDescent="0.15">
      <c r="B367" s="14" t="s">
        <v>434</v>
      </c>
      <c r="C367" s="171" t="s">
        <v>78</v>
      </c>
      <c r="D367" s="171"/>
      <c r="E367" s="171"/>
      <c r="F367" s="171"/>
      <c r="G367" s="171"/>
      <c r="H367" s="171"/>
      <c r="I367" s="171"/>
      <c r="J367" s="171"/>
      <c r="K367" s="15"/>
      <c r="L367" s="14"/>
      <c r="M367" s="15"/>
      <c r="N367" s="15"/>
      <c r="O367" s="15"/>
      <c r="P367" s="15"/>
      <c r="Q367" s="15"/>
      <c r="R367" s="15"/>
      <c r="S367" s="15"/>
      <c r="T367" s="15"/>
      <c r="U367" s="15"/>
      <c r="V367" s="15"/>
      <c r="W367" s="15"/>
      <c r="X367" s="15"/>
      <c r="Y367" s="15"/>
      <c r="Z367" s="15"/>
      <c r="AA367" s="15"/>
      <c r="AB367" s="15"/>
      <c r="AC367" s="15"/>
      <c r="AD367" s="15"/>
      <c r="AE367" s="15"/>
      <c r="AF367" s="15"/>
      <c r="AG367" s="15"/>
      <c r="AH367" s="15"/>
      <c r="AI367" s="15"/>
      <c r="AJ367" s="15"/>
      <c r="AK367" s="15"/>
      <c r="AL367" s="15"/>
      <c r="AM367" s="15"/>
      <c r="AN367" s="15"/>
      <c r="AO367" s="15"/>
      <c r="AP367" s="15"/>
      <c r="AQ367" s="15"/>
      <c r="AR367" s="15"/>
      <c r="AS367" s="15"/>
      <c r="AT367" s="15"/>
      <c r="AU367" s="15"/>
      <c r="AV367" s="15"/>
      <c r="AW367" s="15"/>
      <c r="AX367" s="15"/>
      <c r="AY367" s="15"/>
      <c r="AZ367" s="16"/>
    </row>
    <row r="368" spans="2:52" ht="13.5" customHeight="1" x14ac:dyDescent="0.15">
      <c r="B368" s="2"/>
      <c r="C368" s="324" t="s">
        <v>96</v>
      </c>
      <c r="D368" s="324"/>
      <c r="E368" s="324"/>
      <c r="F368" s="324"/>
      <c r="G368" s="324"/>
      <c r="H368" s="324"/>
      <c r="I368" s="324"/>
      <c r="J368" s="324"/>
      <c r="K368" s="23"/>
      <c r="L368" s="24"/>
      <c r="M368" s="343"/>
      <c r="N368" s="343"/>
      <c r="O368" s="343"/>
      <c r="P368" s="343"/>
      <c r="Q368" s="343"/>
      <c r="R368" s="343"/>
      <c r="S368" s="343"/>
      <c r="T368" s="343"/>
      <c r="U368" s="343"/>
      <c r="V368" s="343"/>
      <c r="W368" s="343"/>
      <c r="X368" s="343"/>
      <c r="Y368" s="343"/>
      <c r="Z368" s="343"/>
      <c r="AA368" s="343"/>
      <c r="AB368" s="23"/>
      <c r="AC368" s="36"/>
      <c r="AD368" s="346" t="s">
        <v>95</v>
      </c>
      <c r="AE368" s="346"/>
      <c r="AF368" s="346"/>
      <c r="AG368" s="346"/>
      <c r="AH368" s="346"/>
      <c r="AI368" s="346"/>
      <c r="AJ368" s="346"/>
      <c r="AK368" s="312"/>
      <c r="AL368" s="312"/>
      <c r="AM368" s="312"/>
      <c r="AN368" s="312"/>
      <c r="AO368" s="346" t="s">
        <v>279</v>
      </c>
      <c r="AP368" s="346"/>
      <c r="AQ368" s="23"/>
      <c r="AR368" s="23"/>
      <c r="AS368" s="23"/>
      <c r="AT368" s="23"/>
      <c r="AU368" s="23"/>
      <c r="AV368" s="23"/>
      <c r="AW368" s="23"/>
      <c r="AX368" s="23"/>
      <c r="AY368" s="23"/>
      <c r="AZ368" s="4"/>
    </row>
    <row r="369" spans="1:52" ht="13.5" customHeight="1" x14ac:dyDescent="0.15">
      <c r="B369" s="17"/>
      <c r="C369" s="338"/>
      <c r="D369" s="338"/>
      <c r="E369" s="338"/>
      <c r="F369" s="338"/>
      <c r="G369" s="338"/>
      <c r="H369" s="338"/>
      <c r="I369" s="338"/>
      <c r="J369" s="338"/>
      <c r="K369" s="18"/>
      <c r="L369" s="17"/>
      <c r="M369" s="491"/>
      <c r="N369" s="491"/>
      <c r="O369" s="491"/>
      <c r="P369" s="491"/>
      <c r="Q369" s="491"/>
      <c r="R369" s="491"/>
      <c r="S369" s="491"/>
      <c r="T369" s="491"/>
      <c r="U369" s="491"/>
      <c r="V369" s="491"/>
      <c r="W369" s="491"/>
      <c r="X369" s="491"/>
      <c r="Y369" s="491"/>
      <c r="Z369" s="491"/>
      <c r="AA369" s="491"/>
      <c r="AB369" s="18"/>
      <c r="AC369" s="44"/>
      <c r="AD369" s="347"/>
      <c r="AE369" s="347"/>
      <c r="AF369" s="347"/>
      <c r="AG369" s="347"/>
      <c r="AH369" s="347"/>
      <c r="AI369" s="347"/>
      <c r="AJ369" s="347"/>
      <c r="AK369" s="490"/>
      <c r="AL369" s="490"/>
      <c r="AM369" s="490"/>
      <c r="AN369" s="490"/>
      <c r="AO369" s="347"/>
      <c r="AP369" s="347"/>
      <c r="AQ369" s="18"/>
      <c r="AR369" s="18"/>
      <c r="AS369" s="18"/>
      <c r="AT369" s="18"/>
      <c r="AU369" s="18"/>
      <c r="AV369" s="18"/>
      <c r="AW369" s="18"/>
      <c r="AX369" s="18"/>
      <c r="AY369" s="18"/>
      <c r="AZ369" s="19"/>
    </row>
    <row r="372" spans="1:52" x14ac:dyDescent="0.15">
      <c r="B372" s="278" t="s">
        <v>764</v>
      </c>
      <c r="C372" s="278"/>
      <c r="D372" s="278"/>
      <c r="E372" s="278"/>
      <c r="F372" s="278"/>
      <c r="G372" s="278"/>
      <c r="H372" s="278"/>
      <c r="I372" s="278"/>
      <c r="J372" s="278"/>
      <c r="K372" s="278"/>
      <c r="L372" s="15"/>
      <c r="M372" s="279" t="s">
        <v>765</v>
      </c>
      <c r="N372" s="280"/>
      <c r="O372" s="280"/>
      <c r="P372" s="280"/>
      <c r="Q372" s="280"/>
      <c r="R372" s="280"/>
      <c r="S372" s="280"/>
      <c r="T372" s="280"/>
      <c r="U372" s="280"/>
      <c r="V372" s="280"/>
      <c r="W372" s="280"/>
      <c r="X372" s="280"/>
      <c r="Y372" s="280"/>
      <c r="Z372" s="280"/>
      <c r="AA372" s="280"/>
      <c r="AB372" s="280"/>
      <c r="AC372" s="280"/>
      <c r="AD372" s="280"/>
      <c r="AE372" s="280"/>
      <c r="AF372" s="280"/>
      <c r="AG372" s="280"/>
      <c r="AH372" s="280"/>
      <c r="AI372" s="280"/>
      <c r="AJ372" s="280"/>
      <c r="AK372" s="280"/>
      <c r="AL372" s="280"/>
      <c r="AM372" s="280"/>
      <c r="AN372" s="280"/>
      <c r="AO372" s="280"/>
      <c r="AP372" s="280"/>
      <c r="AQ372" s="280"/>
      <c r="AR372" s="280"/>
      <c r="AS372" s="280"/>
      <c r="AT372" s="280"/>
      <c r="AU372" s="280"/>
      <c r="AV372" s="280"/>
      <c r="AW372" s="280"/>
      <c r="AX372" s="280"/>
      <c r="AY372" s="280"/>
      <c r="AZ372" s="281"/>
    </row>
    <row r="373" spans="1:52" ht="13.5" customHeight="1" x14ac:dyDescent="0.15">
      <c r="B373" s="278"/>
      <c r="C373" s="278"/>
      <c r="D373" s="278"/>
      <c r="E373" s="278"/>
      <c r="F373" s="278"/>
      <c r="G373" s="278"/>
      <c r="H373" s="278"/>
      <c r="I373" s="278"/>
      <c r="J373" s="278"/>
      <c r="K373" s="278"/>
      <c r="L373" s="274"/>
      <c r="M373" s="282"/>
      <c r="N373" s="282"/>
      <c r="O373" s="282"/>
      <c r="P373" s="282"/>
      <c r="Q373" s="282"/>
      <c r="R373" s="282"/>
      <c r="S373" s="282"/>
      <c r="T373" s="282"/>
      <c r="U373" s="282"/>
      <c r="V373" s="282"/>
      <c r="W373" s="282"/>
      <c r="X373" s="282"/>
      <c r="Y373" s="282"/>
      <c r="Z373" s="282"/>
      <c r="AA373" s="282"/>
      <c r="AB373" s="282"/>
      <c r="AC373" s="282"/>
      <c r="AD373" s="282"/>
      <c r="AE373" s="282"/>
      <c r="AF373" s="282"/>
      <c r="AG373" s="282"/>
      <c r="AH373" s="282"/>
      <c r="AI373" s="282"/>
      <c r="AJ373" s="282"/>
      <c r="AK373" s="282"/>
      <c r="AL373" s="282"/>
      <c r="AM373" s="282"/>
      <c r="AN373" s="282"/>
      <c r="AO373" s="282"/>
      <c r="AP373" s="282"/>
      <c r="AQ373" s="282"/>
      <c r="AR373" s="282"/>
      <c r="AS373" s="282"/>
      <c r="AT373" s="282"/>
      <c r="AU373" s="282"/>
      <c r="AV373" s="282"/>
      <c r="AW373" s="282"/>
      <c r="AX373" s="282"/>
      <c r="AY373" s="282"/>
      <c r="AZ373" s="283"/>
    </row>
    <row r="374" spans="1:52" ht="13.5" customHeight="1" x14ac:dyDescent="0.15">
      <c r="B374" s="278"/>
      <c r="C374" s="278"/>
      <c r="D374" s="278"/>
      <c r="E374" s="278"/>
      <c r="F374" s="278"/>
      <c r="G374" s="278"/>
      <c r="H374" s="278"/>
      <c r="I374" s="278"/>
      <c r="J374" s="278"/>
      <c r="K374" s="278"/>
      <c r="L374" s="274"/>
      <c r="M374" s="282"/>
      <c r="N374" s="282"/>
      <c r="O374" s="282"/>
      <c r="P374" s="282"/>
      <c r="Q374" s="282"/>
      <c r="R374" s="282"/>
      <c r="S374" s="282"/>
      <c r="T374" s="282"/>
      <c r="U374" s="282"/>
      <c r="V374" s="282"/>
      <c r="W374" s="282"/>
      <c r="X374" s="282"/>
      <c r="Y374" s="282"/>
      <c r="Z374" s="282"/>
      <c r="AA374" s="282"/>
      <c r="AB374" s="282"/>
      <c r="AC374" s="282"/>
      <c r="AD374" s="282"/>
      <c r="AE374" s="282"/>
      <c r="AF374" s="282"/>
      <c r="AG374" s="282"/>
      <c r="AH374" s="282"/>
      <c r="AI374" s="282"/>
      <c r="AJ374" s="282"/>
      <c r="AK374" s="282"/>
      <c r="AL374" s="282"/>
      <c r="AM374" s="282"/>
      <c r="AN374" s="282"/>
      <c r="AO374" s="282"/>
      <c r="AP374" s="282"/>
      <c r="AQ374" s="282"/>
      <c r="AR374" s="282"/>
      <c r="AS374" s="282"/>
      <c r="AT374" s="282"/>
      <c r="AU374" s="282"/>
      <c r="AV374" s="282"/>
      <c r="AW374" s="282"/>
      <c r="AX374" s="282"/>
      <c r="AY374" s="282"/>
      <c r="AZ374" s="283"/>
    </row>
    <row r="375" spans="1:52" ht="13.5" customHeight="1" x14ac:dyDescent="0.15">
      <c r="B375" s="278"/>
      <c r="C375" s="278"/>
      <c r="D375" s="278"/>
      <c r="E375" s="278"/>
      <c r="F375" s="278"/>
      <c r="G375" s="278"/>
      <c r="H375" s="278"/>
      <c r="I375" s="278"/>
      <c r="J375" s="278"/>
      <c r="K375" s="278"/>
      <c r="L375" s="274"/>
      <c r="M375" s="282"/>
      <c r="N375" s="282"/>
      <c r="O375" s="282"/>
      <c r="P375" s="282"/>
      <c r="Q375" s="282"/>
      <c r="R375" s="282"/>
      <c r="S375" s="282"/>
      <c r="T375" s="282"/>
      <c r="U375" s="282"/>
      <c r="V375" s="282"/>
      <c r="W375" s="282"/>
      <c r="X375" s="282"/>
      <c r="Y375" s="282"/>
      <c r="Z375" s="282"/>
      <c r="AA375" s="282"/>
      <c r="AB375" s="282"/>
      <c r="AC375" s="282"/>
      <c r="AD375" s="282"/>
      <c r="AE375" s="282"/>
      <c r="AF375" s="282"/>
      <c r="AG375" s="282"/>
      <c r="AH375" s="282"/>
      <c r="AI375" s="282"/>
      <c r="AJ375" s="282"/>
      <c r="AK375" s="282"/>
      <c r="AL375" s="282"/>
      <c r="AM375" s="282"/>
      <c r="AN375" s="282"/>
      <c r="AO375" s="282"/>
      <c r="AP375" s="282"/>
      <c r="AQ375" s="282"/>
      <c r="AR375" s="282"/>
      <c r="AS375" s="282"/>
      <c r="AT375" s="282"/>
      <c r="AU375" s="282"/>
      <c r="AV375" s="282"/>
      <c r="AW375" s="282"/>
      <c r="AX375" s="282"/>
      <c r="AY375" s="282"/>
      <c r="AZ375" s="283"/>
    </row>
    <row r="376" spans="1:52" x14ac:dyDescent="0.15">
      <c r="B376" s="278"/>
      <c r="C376" s="278"/>
      <c r="D376" s="278"/>
      <c r="E376" s="278"/>
      <c r="F376" s="278"/>
      <c r="G376" s="278"/>
      <c r="H376" s="278"/>
      <c r="I376" s="278"/>
      <c r="J376" s="278"/>
      <c r="K376" s="278"/>
      <c r="L376" s="18"/>
      <c r="M376" s="284"/>
      <c r="N376" s="284"/>
      <c r="O376" s="284"/>
      <c r="P376" s="284"/>
      <c r="Q376" s="284"/>
      <c r="R376" s="284"/>
      <c r="S376" s="284"/>
      <c r="T376" s="284"/>
      <c r="U376" s="284"/>
      <c r="V376" s="284"/>
      <c r="W376" s="284"/>
      <c r="X376" s="284"/>
      <c r="Y376" s="284"/>
      <c r="Z376" s="284"/>
      <c r="AA376" s="284"/>
      <c r="AB376" s="284"/>
      <c r="AC376" s="284"/>
      <c r="AD376" s="284"/>
      <c r="AE376" s="284"/>
      <c r="AF376" s="284"/>
      <c r="AG376" s="284"/>
      <c r="AH376" s="284"/>
      <c r="AI376" s="284"/>
      <c r="AJ376" s="284"/>
      <c r="AK376" s="284"/>
      <c r="AL376" s="284"/>
      <c r="AM376" s="284"/>
      <c r="AN376" s="284"/>
      <c r="AO376" s="284"/>
      <c r="AP376" s="284"/>
      <c r="AQ376" s="284"/>
      <c r="AR376" s="284"/>
      <c r="AS376" s="284"/>
      <c r="AT376" s="284"/>
      <c r="AU376" s="284"/>
      <c r="AV376" s="284"/>
      <c r="AW376" s="284"/>
      <c r="AX376" s="284"/>
      <c r="AY376" s="284"/>
      <c r="AZ376" s="285"/>
    </row>
    <row r="377" spans="1:52" x14ac:dyDescent="0.15">
      <c r="A377" s="5"/>
      <c r="B377" s="286" t="s">
        <v>767</v>
      </c>
      <c r="C377" s="286"/>
      <c r="D377" s="286"/>
      <c r="E377" s="286"/>
      <c r="F377" s="286"/>
      <c r="G377" s="286"/>
      <c r="H377" s="286"/>
      <c r="I377" s="286"/>
      <c r="J377" s="286"/>
      <c r="K377" s="286"/>
      <c r="L377" s="171"/>
      <c r="M377" s="287" t="s">
        <v>766</v>
      </c>
      <c r="N377" s="288"/>
      <c r="O377" s="288"/>
      <c r="P377" s="288"/>
      <c r="Q377" s="288"/>
      <c r="R377" s="288"/>
      <c r="S377" s="288"/>
      <c r="T377" s="288"/>
      <c r="U377" s="288"/>
      <c r="V377" s="288"/>
      <c r="W377" s="288"/>
      <c r="X377" s="288"/>
      <c r="Y377" s="288"/>
      <c r="Z377" s="288"/>
      <c r="AA377" s="288"/>
      <c r="AB377" s="288"/>
      <c r="AC377" s="288"/>
      <c r="AD377" s="288"/>
      <c r="AE377" s="288"/>
      <c r="AF377" s="288"/>
      <c r="AG377" s="288"/>
      <c r="AH377" s="288"/>
      <c r="AI377" s="288"/>
      <c r="AJ377" s="288"/>
      <c r="AK377" s="288"/>
      <c r="AL377" s="288"/>
      <c r="AM377" s="288"/>
      <c r="AN377" s="288"/>
      <c r="AO377" s="288"/>
      <c r="AP377" s="288"/>
      <c r="AQ377" s="288"/>
      <c r="AR377" s="288"/>
      <c r="AS377" s="288"/>
      <c r="AT377" s="288"/>
      <c r="AU377" s="288"/>
      <c r="AV377" s="288"/>
      <c r="AW377" s="288"/>
      <c r="AX377" s="288"/>
      <c r="AY377" s="288"/>
      <c r="AZ377" s="99"/>
    </row>
    <row r="378" spans="1:52" ht="13.5" customHeight="1" x14ac:dyDescent="0.15">
      <c r="A378" s="5"/>
      <c r="B378" s="286"/>
      <c r="C378" s="286"/>
      <c r="D378" s="286"/>
      <c r="E378" s="286"/>
      <c r="F378" s="286"/>
      <c r="G378" s="286"/>
      <c r="H378" s="286"/>
      <c r="I378" s="286"/>
      <c r="J378" s="286"/>
      <c r="K378" s="286"/>
      <c r="L378" s="6"/>
      <c r="M378" s="289"/>
      <c r="N378" s="289"/>
      <c r="O378" s="289"/>
      <c r="P378" s="289"/>
      <c r="Q378" s="289"/>
      <c r="R378" s="289"/>
      <c r="S378" s="289"/>
      <c r="T378" s="289"/>
      <c r="U378" s="289"/>
      <c r="V378" s="289"/>
      <c r="W378" s="289"/>
      <c r="X378" s="289"/>
      <c r="Y378" s="289"/>
      <c r="Z378" s="289"/>
      <c r="AA378" s="289"/>
      <c r="AB378" s="289"/>
      <c r="AC378" s="289"/>
      <c r="AD378" s="289"/>
      <c r="AE378" s="289"/>
      <c r="AF378" s="289"/>
      <c r="AG378" s="289"/>
      <c r="AH378" s="289"/>
      <c r="AI378" s="289"/>
      <c r="AJ378" s="289"/>
      <c r="AK378" s="289"/>
      <c r="AL378" s="289"/>
      <c r="AM378" s="289"/>
      <c r="AN378" s="289"/>
      <c r="AO378" s="289"/>
      <c r="AP378" s="289"/>
      <c r="AQ378" s="289"/>
      <c r="AR378" s="289"/>
      <c r="AS378" s="289"/>
      <c r="AT378" s="289"/>
      <c r="AU378" s="289"/>
      <c r="AV378" s="289"/>
      <c r="AW378" s="289"/>
      <c r="AX378" s="289"/>
      <c r="AY378" s="289"/>
      <c r="AZ378" s="20"/>
    </row>
    <row r="379" spans="1:52" ht="13.5" customHeight="1" x14ac:dyDescent="0.15">
      <c r="A379" s="5"/>
      <c r="B379" s="286"/>
      <c r="C379" s="286"/>
      <c r="D379" s="286"/>
      <c r="E379" s="286"/>
      <c r="F379" s="286"/>
      <c r="G379" s="286"/>
      <c r="H379" s="286"/>
      <c r="I379" s="286"/>
      <c r="J379" s="286"/>
      <c r="K379" s="286"/>
      <c r="L379" s="6"/>
      <c r="M379" s="289"/>
      <c r="N379" s="289"/>
      <c r="O379" s="289"/>
      <c r="P379" s="289"/>
      <c r="Q379" s="289"/>
      <c r="R379" s="289"/>
      <c r="S379" s="289"/>
      <c r="T379" s="289"/>
      <c r="U379" s="289"/>
      <c r="V379" s="289"/>
      <c r="W379" s="289"/>
      <c r="X379" s="289"/>
      <c r="Y379" s="289"/>
      <c r="Z379" s="289"/>
      <c r="AA379" s="289"/>
      <c r="AB379" s="289"/>
      <c r="AC379" s="289"/>
      <c r="AD379" s="289"/>
      <c r="AE379" s="289"/>
      <c r="AF379" s="289"/>
      <c r="AG379" s="289"/>
      <c r="AH379" s="289"/>
      <c r="AI379" s="289"/>
      <c r="AJ379" s="289"/>
      <c r="AK379" s="289"/>
      <c r="AL379" s="289"/>
      <c r="AM379" s="289"/>
      <c r="AN379" s="289"/>
      <c r="AO379" s="289"/>
      <c r="AP379" s="289"/>
      <c r="AQ379" s="289"/>
      <c r="AR379" s="289"/>
      <c r="AS379" s="289"/>
      <c r="AT379" s="289"/>
      <c r="AU379" s="289"/>
      <c r="AV379" s="289"/>
      <c r="AW379" s="289"/>
      <c r="AX379" s="289"/>
      <c r="AY379" s="289"/>
      <c r="AZ379" s="20"/>
    </row>
    <row r="380" spans="1:52" ht="13.35" customHeight="1" x14ac:dyDescent="0.15">
      <c r="A380" s="5"/>
      <c r="B380" s="286"/>
      <c r="C380" s="286"/>
      <c r="D380" s="286"/>
      <c r="E380" s="286"/>
      <c r="F380" s="286"/>
      <c r="G380" s="286"/>
      <c r="H380" s="286"/>
      <c r="I380" s="286"/>
      <c r="J380" s="286"/>
      <c r="K380" s="286"/>
      <c r="L380" s="6"/>
      <c r="M380" s="289"/>
      <c r="N380" s="289"/>
      <c r="O380" s="289"/>
      <c r="P380" s="289"/>
      <c r="Q380" s="289"/>
      <c r="R380" s="289"/>
      <c r="S380" s="289"/>
      <c r="T380" s="289"/>
      <c r="U380" s="289"/>
      <c r="V380" s="289"/>
      <c r="W380" s="289"/>
      <c r="X380" s="289"/>
      <c r="Y380" s="289"/>
      <c r="Z380" s="289"/>
      <c r="AA380" s="289"/>
      <c r="AB380" s="289"/>
      <c r="AC380" s="289"/>
      <c r="AD380" s="289"/>
      <c r="AE380" s="289"/>
      <c r="AF380" s="289"/>
      <c r="AG380" s="289"/>
      <c r="AH380" s="289"/>
      <c r="AI380" s="289"/>
      <c r="AJ380" s="289"/>
      <c r="AK380" s="289"/>
      <c r="AL380" s="289"/>
      <c r="AM380" s="289"/>
      <c r="AN380" s="289"/>
      <c r="AO380" s="289"/>
      <c r="AP380" s="289"/>
      <c r="AQ380" s="289"/>
      <c r="AR380" s="289"/>
      <c r="AS380" s="289"/>
      <c r="AT380" s="289"/>
      <c r="AU380" s="289"/>
      <c r="AV380" s="289"/>
      <c r="AW380" s="289"/>
      <c r="AX380" s="289"/>
      <c r="AY380" s="289"/>
      <c r="AZ380" s="20"/>
    </row>
    <row r="381" spans="1:52" x14ac:dyDescent="0.15">
      <c r="A381" s="5"/>
      <c r="B381" s="286"/>
      <c r="C381" s="286"/>
      <c r="D381" s="286"/>
      <c r="E381" s="286"/>
      <c r="F381" s="286"/>
      <c r="G381" s="286"/>
      <c r="H381" s="286"/>
      <c r="I381" s="286"/>
      <c r="J381" s="286"/>
      <c r="K381" s="286"/>
      <c r="L381" s="51"/>
      <c r="M381" s="290"/>
      <c r="N381" s="290"/>
      <c r="O381" s="290"/>
      <c r="P381" s="290"/>
      <c r="Q381" s="290"/>
      <c r="R381" s="290"/>
      <c r="S381" s="290"/>
      <c r="T381" s="290"/>
      <c r="U381" s="290"/>
      <c r="V381" s="290"/>
      <c r="W381" s="290"/>
      <c r="X381" s="290"/>
      <c r="Y381" s="290"/>
      <c r="Z381" s="290"/>
      <c r="AA381" s="290"/>
      <c r="AB381" s="290"/>
      <c r="AC381" s="290"/>
      <c r="AD381" s="290"/>
      <c r="AE381" s="290"/>
      <c r="AF381" s="290"/>
      <c r="AG381" s="290"/>
      <c r="AH381" s="290"/>
      <c r="AI381" s="290"/>
      <c r="AJ381" s="290"/>
      <c r="AK381" s="290"/>
      <c r="AL381" s="290"/>
      <c r="AM381" s="290"/>
      <c r="AN381" s="290"/>
      <c r="AO381" s="290"/>
      <c r="AP381" s="290"/>
      <c r="AQ381" s="290"/>
      <c r="AR381" s="290"/>
      <c r="AS381" s="290"/>
      <c r="AT381" s="290"/>
      <c r="AU381" s="290"/>
      <c r="AV381" s="290"/>
      <c r="AW381" s="290"/>
      <c r="AX381" s="290"/>
      <c r="AY381" s="290"/>
      <c r="AZ381" s="45"/>
    </row>
    <row r="382" spans="1:52" s="1" customFormat="1" ht="13.5" customHeight="1" x14ac:dyDescent="0.15">
      <c r="C382" s="275"/>
      <c r="D382" s="275"/>
      <c r="E382" s="275"/>
      <c r="F382" s="275"/>
      <c r="G382" s="275"/>
      <c r="H382" s="275"/>
      <c r="I382" s="275"/>
      <c r="J382" s="275"/>
      <c r="K382" s="275"/>
      <c r="L382" s="276"/>
      <c r="M382" s="277"/>
      <c r="N382" s="277"/>
      <c r="O382" s="277"/>
      <c r="P382" s="277"/>
      <c r="Q382" s="277"/>
      <c r="R382" s="277"/>
      <c r="S382" s="277"/>
      <c r="T382" s="277"/>
      <c r="U382" s="277"/>
      <c r="V382" s="277"/>
      <c r="W382" s="277"/>
      <c r="X382" s="277"/>
      <c r="Y382" s="277"/>
      <c r="Z382" s="277"/>
      <c r="AA382" s="277"/>
      <c r="AB382" s="277"/>
      <c r="AC382" s="277"/>
      <c r="AD382" s="277"/>
      <c r="AE382" s="277"/>
      <c r="AF382" s="277"/>
      <c r="AG382" s="277"/>
      <c r="AH382" s="277"/>
      <c r="AI382" s="277"/>
      <c r="AJ382" s="277"/>
      <c r="AK382" s="277"/>
      <c r="AL382" s="277"/>
      <c r="AM382" s="277"/>
      <c r="AN382" s="277"/>
      <c r="AO382" s="277"/>
      <c r="AP382" s="277"/>
      <c r="AQ382" s="277"/>
      <c r="AR382" s="277"/>
      <c r="AS382" s="277"/>
      <c r="AT382" s="277"/>
      <c r="AU382" s="277"/>
      <c r="AV382" s="277"/>
      <c r="AW382" s="277"/>
      <c r="AX382" s="277"/>
      <c r="AY382" s="277"/>
    </row>
    <row r="383" spans="1:52" s="1" customFormat="1" ht="13.5" customHeight="1" x14ac:dyDescent="0.15">
      <c r="C383" s="275"/>
      <c r="D383" s="275"/>
      <c r="E383" s="275"/>
      <c r="F383" s="275"/>
      <c r="G383" s="275"/>
      <c r="H383" s="275"/>
      <c r="I383" s="275"/>
      <c r="J383" s="275"/>
      <c r="K383" s="275"/>
      <c r="L383" s="276"/>
      <c r="M383" s="277"/>
      <c r="N383" s="277"/>
      <c r="O383" s="277"/>
      <c r="P383" s="277"/>
      <c r="Q383" s="277"/>
      <c r="R383" s="277"/>
      <c r="S383" s="277"/>
      <c r="T383" s="277"/>
      <c r="U383" s="277"/>
      <c r="V383" s="277"/>
      <c r="W383" s="277"/>
      <c r="X383" s="277"/>
      <c r="Y383" s="277"/>
      <c r="Z383" s="277"/>
      <c r="AA383" s="277"/>
      <c r="AB383" s="277"/>
      <c r="AC383" s="277"/>
      <c r="AD383" s="277"/>
      <c r="AE383" s="277"/>
      <c r="AF383" s="277"/>
      <c r="AG383" s="277"/>
      <c r="AH383" s="277"/>
      <c r="AI383" s="277"/>
      <c r="AJ383" s="277"/>
      <c r="AK383" s="277"/>
      <c r="AL383" s="277"/>
      <c r="AM383" s="277"/>
      <c r="AN383" s="277"/>
      <c r="AO383" s="277"/>
      <c r="AP383" s="277"/>
      <c r="AQ383" s="277"/>
      <c r="AR383" s="277"/>
      <c r="AS383" s="277"/>
      <c r="AT383" s="277"/>
      <c r="AU383" s="277"/>
      <c r="AV383" s="277"/>
      <c r="AW383" s="277"/>
      <c r="AX383" s="277"/>
      <c r="AY383" s="277"/>
    </row>
    <row r="384" spans="1:52" s="1" customFormat="1" ht="13.5" customHeight="1" x14ac:dyDescent="0.15">
      <c r="C384" s="275"/>
      <c r="D384" s="275"/>
      <c r="E384" s="275"/>
      <c r="F384" s="275"/>
      <c r="G384" s="275"/>
      <c r="H384" s="275"/>
      <c r="I384" s="275"/>
      <c r="J384" s="275"/>
      <c r="K384" s="276"/>
      <c r="L384" s="276"/>
      <c r="M384" s="276"/>
      <c r="N384" s="276"/>
      <c r="O384" s="276"/>
      <c r="P384" s="276"/>
      <c r="Q384" s="276"/>
      <c r="R384" s="276"/>
      <c r="S384" s="276"/>
      <c r="T384" s="276"/>
      <c r="U384" s="276"/>
      <c r="V384" s="276"/>
      <c r="W384" s="276"/>
      <c r="X384" s="276"/>
      <c r="Y384" s="276"/>
      <c r="Z384" s="276"/>
      <c r="AA384" s="276"/>
      <c r="AB384" s="276"/>
      <c r="AC384" s="276"/>
      <c r="AD384" s="276"/>
      <c r="AE384" s="276"/>
      <c r="AF384" s="276"/>
      <c r="AG384" s="276"/>
      <c r="AH384" s="276"/>
      <c r="AI384" s="276"/>
      <c r="AJ384" s="276"/>
      <c r="AK384" s="276"/>
      <c r="AL384" s="276"/>
      <c r="AM384" s="276"/>
      <c r="AN384" s="276"/>
      <c r="AO384" s="276"/>
      <c r="AP384" s="276"/>
      <c r="AQ384" s="276"/>
      <c r="AR384" s="276"/>
      <c r="AS384" s="276"/>
      <c r="AT384" s="276"/>
      <c r="AU384" s="276"/>
      <c r="AV384" s="276"/>
      <c r="AW384" s="276"/>
      <c r="AX384" s="276"/>
      <c r="AY384" s="276"/>
    </row>
    <row r="385" spans="3:51" s="1" customFormat="1" ht="13.35" customHeight="1" x14ac:dyDescent="0.15">
      <c r="C385" s="275"/>
      <c r="D385" s="275"/>
      <c r="E385" s="275"/>
      <c r="F385" s="275"/>
      <c r="G385" s="275"/>
      <c r="H385" s="275"/>
      <c r="I385" s="275"/>
      <c r="J385" s="275"/>
      <c r="K385" s="276"/>
      <c r="L385" s="276"/>
      <c r="M385" s="276"/>
      <c r="N385" s="276"/>
      <c r="O385" s="276"/>
      <c r="P385" s="276"/>
      <c r="Q385" s="276"/>
      <c r="R385" s="276"/>
      <c r="S385" s="276"/>
      <c r="T385" s="276"/>
      <c r="U385" s="276"/>
      <c r="V385" s="276"/>
      <c r="W385" s="276"/>
      <c r="X385" s="276"/>
      <c r="Y385" s="276"/>
      <c r="Z385" s="276"/>
      <c r="AA385" s="276"/>
      <c r="AB385" s="276"/>
      <c r="AC385" s="276"/>
      <c r="AD385" s="276"/>
      <c r="AE385" s="276"/>
      <c r="AF385" s="276"/>
      <c r="AG385" s="276"/>
      <c r="AH385" s="276"/>
      <c r="AI385" s="276"/>
      <c r="AJ385" s="276"/>
      <c r="AK385" s="276"/>
      <c r="AL385" s="276"/>
      <c r="AM385" s="276"/>
      <c r="AN385" s="276"/>
      <c r="AO385" s="276"/>
      <c r="AP385" s="276"/>
      <c r="AQ385" s="276"/>
      <c r="AR385" s="276"/>
      <c r="AS385" s="276"/>
      <c r="AT385" s="276"/>
      <c r="AU385" s="276"/>
      <c r="AV385" s="276"/>
      <c r="AW385" s="276"/>
      <c r="AX385" s="276"/>
      <c r="AY385" s="276"/>
    </row>
    <row r="386" spans="3:51" s="1" customFormat="1" x14ac:dyDescent="0.15"/>
  </sheetData>
  <sheetProtection password="93C8" sheet="1" objects="1" scenarios="1"/>
  <mergeCells count="695">
    <mergeCell ref="AW42:AZ43"/>
    <mergeCell ref="AK42:AS43"/>
    <mergeCell ref="AK54:AS55"/>
    <mergeCell ref="AB250:AC250"/>
    <mergeCell ref="AD250:AE250"/>
    <mergeCell ref="R251:T251"/>
    <mergeCell ref="R252:T252"/>
    <mergeCell ref="U251:V251"/>
    <mergeCell ref="U252:V252"/>
    <mergeCell ref="W251:AA251"/>
    <mergeCell ref="W252:AA252"/>
    <mergeCell ref="AB252:AC252"/>
    <mergeCell ref="AB251:AC251"/>
    <mergeCell ref="AD251:AE251"/>
    <mergeCell ref="AR223:AY224"/>
    <mergeCell ref="AE223:AQ224"/>
    <mergeCell ref="AV166:AY167"/>
    <mergeCell ref="Z164:Z165"/>
    <mergeCell ref="C324:J325"/>
    <mergeCell ref="W87:X87"/>
    <mergeCell ref="AD87:AE87"/>
    <mergeCell ref="U166:U167"/>
    <mergeCell ref="E180:K189"/>
    <mergeCell ref="E190:K199"/>
    <mergeCell ref="E200:K201"/>
    <mergeCell ref="C85:J85"/>
    <mergeCell ref="V228:AB229"/>
    <mergeCell ref="V230:AB231"/>
    <mergeCell ref="V232:AB233"/>
    <mergeCell ref="T223:U224"/>
    <mergeCell ref="V223:AD224"/>
    <mergeCell ref="U168:U169"/>
    <mergeCell ref="V170:Y171"/>
    <mergeCell ref="V172:Y173"/>
    <mergeCell ref="Q180:AH181"/>
    <mergeCell ref="V174:Y175"/>
    <mergeCell ref="AA174:AD175"/>
    <mergeCell ref="AH174:AH175"/>
    <mergeCell ref="O174:T175"/>
    <mergeCell ref="M176:O177"/>
    <mergeCell ref="P176:T177"/>
    <mergeCell ref="U170:U171"/>
    <mergeCell ref="AQ172:AT173"/>
    <mergeCell ref="AQ203:AY204"/>
    <mergeCell ref="M174:M175"/>
    <mergeCell ref="AO205:AY206"/>
    <mergeCell ref="AG193:AK194"/>
    <mergeCell ref="S190:AB191"/>
    <mergeCell ref="AK188:AN189"/>
    <mergeCell ref="AK198:AN199"/>
    <mergeCell ref="AI186:AM187"/>
    <mergeCell ref="S200:AB201"/>
    <mergeCell ref="AL183:AM184"/>
    <mergeCell ref="U174:U175"/>
    <mergeCell ref="AH172:AH173"/>
    <mergeCell ref="AL174:AO175"/>
    <mergeCell ref="C107:J110"/>
    <mergeCell ref="C120:J131"/>
    <mergeCell ref="AQ123:AZ124"/>
    <mergeCell ref="AQ115:AZ116"/>
    <mergeCell ref="AQ117:AZ118"/>
    <mergeCell ref="AQ119:AZ120"/>
    <mergeCell ref="AM114:AZ114"/>
    <mergeCell ref="AQ121:AZ122"/>
    <mergeCell ref="AL128:AL129"/>
    <mergeCell ref="AL130:AL131"/>
    <mergeCell ref="K125:K135"/>
    <mergeCell ref="K114:K124"/>
    <mergeCell ref="AQ132:AZ133"/>
    <mergeCell ref="AA134:AJ135"/>
    <mergeCell ref="AL134:AL135"/>
    <mergeCell ref="AA126:AJ127"/>
    <mergeCell ref="AA130:AJ131"/>
    <mergeCell ref="AQ130:AZ131"/>
    <mergeCell ref="AQ126:AZ127"/>
    <mergeCell ref="AQ128:AZ129"/>
    <mergeCell ref="N164:N165"/>
    <mergeCell ref="N166:N167"/>
    <mergeCell ref="S183:W184"/>
    <mergeCell ref="X183:Y184"/>
    <mergeCell ref="P38:AH39"/>
    <mergeCell ref="AH162:AH163"/>
    <mergeCell ref="AA160:AD161"/>
    <mergeCell ref="AJ48:AZ49"/>
    <mergeCell ref="N174:N175"/>
    <mergeCell ref="AJ56:AZ56"/>
    <mergeCell ref="AJ60:AZ60"/>
    <mergeCell ref="AU54:AV55"/>
    <mergeCell ref="AW54:AZ55"/>
    <mergeCell ref="V162:Y163"/>
    <mergeCell ref="AU164:AU165"/>
    <mergeCell ref="AP164:AP165"/>
    <mergeCell ref="AI174:AK175"/>
    <mergeCell ref="AI170:AK171"/>
    <mergeCell ref="AI172:AK173"/>
    <mergeCell ref="AL164:AO165"/>
    <mergeCell ref="AM125:AZ125"/>
    <mergeCell ref="AL126:AL127"/>
    <mergeCell ref="AV168:AY169"/>
    <mergeCell ref="AU166:AU167"/>
    <mergeCell ref="Z174:Z175"/>
    <mergeCell ref="AQ174:AY175"/>
    <mergeCell ref="AP170:AP171"/>
    <mergeCell ref="AP172:AP173"/>
    <mergeCell ref="AP174:AP175"/>
    <mergeCell ref="AU172:AU173"/>
    <mergeCell ref="AU170:AU171"/>
    <mergeCell ref="AV170:AY171"/>
    <mergeCell ref="M166:M167"/>
    <mergeCell ref="M168:M169"/>
    <mergeCell ref="M170:M171"/>
    <mergeCell ref="M172:M173"/>
    <mergeCell ref="N168:N169"/>
    <mergeCell ref="N170:N171"/>
    <mergeCell ref="N172:N173"/>
    <mergeCell ref="O172:T173"/>
    <mergeCell ref="AA170:AD171"/>
    <mergeCell ref="Z172:Z173"/>
    <mergeCell ref="O168:T169"/>
    <mergeCell ref="O170:T171"/>
    <mergeCell ref="U172:U173"/>
    <mergeCell ref="V168:Y169"/>
    <mergeCell ref="Z166:Z167"/>
    <mergeCell ref="AA168:AD169"/>
    <mergeCell ref="O166:T167"/>
    <mergeCell ref="Z168:Z169"/>
    <mergeCell ref="C184:D186"/>
    <mergeCell ref="C200:D201"/>
    <mergeCell ref="C194:D196"/>
    <mergeCell ref="E203:K213"/>
    <mergeCell ref="Q183:R184"/>
    <mergeCell ref="S186:AG187"/>
    <mergeCell ref="M186:R187"/>
    <mergeCell ref="S188:AB189"/>
    <mergeCell ref="M188:R189"/>
    <mergeCell ref="M196:R197"/>
    <mergeCell ref="S196:AG197"/>
    <mergeCell ref="M198:R199"/>
    <mergeCell ref="S198:AB199"/>
    <mergeCell ref="M190:R191"/>
    <mergeCell ref="AE193:AF194"/>
    <mergeCell ref="C208:D208"/>
    <mergeCell ref="T208:T209"/>
    <mergeCell ref="M207:R213"/>
    <mergeCell ref="AD210:AY211"/>
    <mergeCell ref="AS193:AT194"/>
    <mergeCell ref="AH200:AY201"/>
    <mergeCell ref="AL172:AO173"/>
    <mergeCell ref="AN196:AY197"/>
    <mergeCell ref="AI196:AM197"/>
    <mergeCell ref="M200:R201"/>
    <mergeCell ref="C267:J268"/>
    <mergeCell ref="L254:AY255"/>
    <mergeCell ref="N263:V263"/>
    <mergeCell ref="X263:AE263"/>
    <mergeCell ref="AG263:AN263"/>
    <mergeCell ref="AP263:AT263"/>
    <mergeCell ref="AV263:AY263"/>
    <mergeCell ref="N265:V265"/>
    <mergeCell ref="Q246:Q247"/>
    <mergeCell ref="S240:AY241"/>
    <mergeCell ref="S242:AY243"/>
    <mergeCell ref="V208:AB209"/>
    <mergeCell ref="V210:AB211"/>
    <mergeCell ref="T203:AO204"/>
    <mergeCell ref="T205:AH206"/>
    <mergeCell ref="AD252:AE252"/>
    <mergeCell ref="C225:D226"/>
    <mergeCell ref="N257:V257"/>
    <mergeCell ref="C215:K223"/>
    <mergeCell ref="T214:AZ222"/>
    <mergeCell ref="T210:T211"/>
    <mergeCell ref="AO198:AY199"/>
    <mergeCell ref="C254:J255"/>
    <mergeCell ref="E227:K233"/>
    <mergeCell ref="C229:D230"/>
    <mergeCell ref="A234:BA235"/>
    <mergeCell ref="E225:K226"/>
    <mergeCell ref="M246:N246"/>
    <mergeCell ref="M227:R233"/>
    <mergeCell ref="T228:T229"/>
    <mergeCell ref="AD228:AY229"/>
    <mergeCell ref="T230:T231"/>
    <mergeCell ref="AD230:AY231"/>
    <mergeCell ref="T232:T233"/>
    <mergeCell ref="AD232:AY233"/>
    <mergeCell ref="S246:AY247"/>
    <mergeCell ref="M247:N247"/>
    <mergeCell ref="Q244:Q245"/>
    <mergeCell ref="M245:N245"/>
    <mergeCell ref="M248:N248"/>
    <mergeCell ref="AD208:AY209"/>
    <mergeCell ref="V212:AB213"/>
    <mergeCell ref="Q193:R194"/>
    <mergeCell ref="S193:W194"/>
    <mergeCell ref="X193:Y194"/>
    <mergeCell ref="Z193:AD194"/>
    <mergeCell ref="AN183:AR184"/>
    <mergeCell ref="AN186:AY187"/>
    <mergeCell ref="AN193:AR194"/>
    <mergeCell ref="AO188:AY189"/>
    <mergeCell ref="AL193:AM194"/>
    <mergeCell ref="AU193:AY194"/>
    <mergeCell ref="C273:J274"/>
    <mergeCell ref="C275:J276"/>
    <mergeCell ref="C285:J286"/>
    <mergeCell ref="U289:AK289"/>
    <mergeCell ref="N266:V266"/>
    <mergeCell ref="AP265:AT265"/>
    <mergeCell ref="AV265:AY265"/>
    <mergeCell ref="N258:V258"/>
    <mergeCell ref="L277:AY278"/>
    <mergeCell ref="X265:AE265"/>
    <mergeCell ref="AG265:AN265"/>
    <mergeCell ref="X284:AK284"/>
    <mergeCell ref="AG258:AN258"/>
    <mergeCell ref="AM280:AY280"/>
    <mergeCell ref="AM281:AY281"/>
    <mergeCell ref="AM282:AY282"/>
    <mergeCell ref="AM283:AY283"/>
    <mergeCell ref="AM284:AY284"/>
    <mergeCell ref="R250:T250"/>
    <mergeCell ref="U250:V250"/>
    <mergeCell ref="W250:AA250"/>
    <mergeCell ref="X258:AE258"/>
    <mergeCell ref="X262:AE262"/>
    <mergeCell ref="AG262:AN262"/>
    <mergeCell ref="AG250:AZ252"/>
    <mergeCell ref="X257:AE257"/>
    <mergeCell ref="AG257:AN257"/>
    <mergeCell ref="D155:I156"/>
    <mergeCell ref="AL12:AM12"/>
    <mergeCell ref="K20:L20"/>
    <mergeCell ref="P24:AY25"/>
    <mergeCell ref="P21:S21"/>
    <mergeCell ref="P22:AY23"/>
    <mergeCell ref="P26:AD26"/>
    <mergeCell ref="P27:AD28"/>
    <mergeCell ref="K94:K96"/>
    <mergeCell ref="L92:U93"/>
    <mergeCell ref="A71:BA72"/>
    <mergeCell ref="AQ83:AZ84"/>
    <mergeCell ref="U21:Y21"/>
    <mergeCell ref="AP12:AQ12"/>
    <mergeCell ref="P13:AQ14"/>
    <mergeCell ref="K12:N12"/>
    <mergeCell ref="Q12:R12"/>
    <mergeCell ref="U12:V12"/>
    <mergeCell ref="AF12:AI12"/>
    <mergeCell ref="AD80:AE80"/>
    <mergeCell ref="AN80:AO80"/>
    <mergeCell ref="Z20:AA20"/>
    <mergeCell ref="P15:AQ16"/>
    <mergeCell ref="P17:S17"/>
    <mergeCell ref="A5:BA6"/>
    <mergeCell ref="B7:AZ7"/>
    <mergeCell ref="AS12:AZ19"/>
    <mergeCell ref="U17:Y17"/>
    <mergeCell ref="P18:AQ19"/>
    <mergeCell ref="V48:AI49"/>
    <mergeCell ref="V50:AI51"/>
    <mergeCell ref="V54:AI55"/>
    <mergeCell ref="V64:AI65"/>
    <mergeCell ref="AK29:AM30"/>
    <mergeCell ref="AI27:AY28"/>
    <mergeCell ref="S29:AD30"/>
    <mergeCell ref="AJ61:AZ61"/>
    <mergeCell ref="AL62:AN62"/>
    <mergeCell ref="W63:AI63"/>
    <mergeCell ref="AL63:AN63"/>
    <mergeCell ref="AP63:AQ63"/>
    <mergeCell ref="AS63:AT63"/>
    <mergeCell ref="AW63:AY63"/>
    <mergeCell ref="V56:AI57"/>
    <mergeCell ref="W58:AI58"/>
    <mergeCell ref="AL58:AN58"/>
    <mergeCell ref="AP58:AQ58"/>
    <mergeCell ref="AS58:AT58"/>
    <mergeCell ref="AP262:AT262"/>
    <mergeCell ref="AL162:AO163"/>
    <mergeCell ref="AP162:AP163"/>
    <mergeCell ref="V66:AI67"/>
    <mergeCell ref="AL77:AO78"/>
    <mergeCell ref="K76:K81"/>
    <mergeCell ref="AI26:AY26"/>
    <mergeCell ref="V52:AI53"/>
    <mergeCell ref="AJ44:AZ45"/>
    <mergeCell ref="AJ46:AZ47"/>
    <mergeCell ref="AA166:AD167"/>
    <mergeCell ref="AQ159:AT159"/>
    <mergeCell ref="L142:U143"/>
    <mergeCell ref="AD136:AY137"/>
    <mergeCell ref="U160:U161"/>
    <mergeCell ref="U162:U163"/>
    <mergeCell ref="V160:Y161"/>
    <mergeCell ref="AH155:AY156"/>
    <mergeCell ref="AQ157:AT157"/>
    <mergeCell ref="AV157:AY157"/>
    <mergeCell ref="AQ160:AT161"/>
    <mergeCell ref="AH160:AJ161"/>
    <mergeCell ref="AK160:AO161"/>
    <mergeCell ref="AP160:AP161"/>
    <mergeCell ref="AS183:AT184"/>
    <mergeCell ref="AL170:AO171"/>
    <mergeCell ref="AU183:AY184"/>
    <mergeCell ref="AV172:AY173"/>
    <mergeCell ref="U297:AG297"/>
    <mergeCell ref="AG183:AK184"/>
    <mergeCell ref="AQ162:AT163"/>
    <mergeCell ref="AU162:AU163"/>
    <mergeCell ref="AV162:AY163"/>
    <mergeCell ref="AI166:AK167"/>
    <mergeCell ref="AP166:AP167"/>
    <mergeCell ref="AQ164:AT165"/>
    <mergeCell ref="AQ166:AT167"/>
    <mergeCell ref="AA162:AD163"/>
    <mergeCell ref="AV164:AY165"/>
    <mergeCell ref="S248:AY249"/>
    <mergeCell ref="S244:AY245"/>
    <mergeCell ref="U176:U177"/>
    <mergeCell ref="Z183:AD184"/>
    <mergeCell ref="AE183:AF184"/>
    <mergeCell ref="AE188:AJ189"/>
    <mergeCell ref="AH190:AY191"/>
    <mergeCell ref="N281:V281"/>
    <mergeCell ref="N280:V280"/>
    <mergeCell ref="N262:V262"/>
    <mergeCell ref="M243:N243"/>
    <mergeCell ref="Q240:Q241"/>
    <mergeCell ref="AE198:AJ199"/>
    <mergeCell ref="L267:AY269"/>
    <mergeCell ref="N270:AA271"/>
    <mergeCell ref="AB270:AK271"/>
    <mergeCell ref="AL270:AY271"/>
    <mergeCell ref="U290:AK290"/>
    <mergeCell ref="X282:AK282"/>
    <mergeCell ref="X283:AK283"/>
    <mergeCell ref="U285:AK285"/>
    <mergeCell ref="U286:AK286"/>
    <mergeCell ref="M240:N240"/>
    <mergeCell ref="M241:N241"/>
    <mergeCell ref="M249:N249"/>
    <mergeCell ref="Q248:Q249"/>
    <mergeCell ref="X266:AE266"/>
    <mergeCell ref="T212:T213"/>
    <mergeCell ref="T225:AH226"/>
    <mergeCell ref="Q242:Q243"/>
    <mergeCell ref="M215:S223"/>
    <mergeCell ref="M242:N242"/>
    <mergeCell ref="AM288:AY290"/>
    <mergeCell ref="X365:Y365"/>
    <mergeCell ref="AE365:AF365"/>
    <mergeCell ref="AO368:AP369"/>
    <mergeCell ref="AE355:AF355"/>
    <mergeCell ref="AO355:AP355"/>
    <mergeCell ref="X356:Y356"/>
    <mergeCell ref="AE356:AF356"/>
    <mergeCell ref="U300:AG300"/>
    <mergeCell ref="U299:AG299"/>
    <mergeCell ref="U301:AG301"/>
    <mergeCell ref="U303:AG303"/>
    <mergeCell ref="U304:AG304"/>
    <mergeCell ref="U315:AG315"/>
    <mergeCell ref="U305:AG305"/>
    <mergeCell ref="U310:AG310"/>
    <mergeCell ref="AL312:AY313"/>
    <mergeCell ref="M322:AK323"/>
    <mergeCell ref="M324:AK325"/>
    <mergeCell ref="S302:T302"/>
    <mergeCell ref="AO356:AP356"/>
    <mergeCell ref="X357:Y357"/>
    <mergeCell ref="AM335:AX336"/>
    <mergeCell ref="M337:X338"/>
    <mergeCell ref="Z335:AK336"/>
    <mergeCell ref="M344:X345"/>
    <mergeCell ref="Z337:AK338"/>
    <mergeCell ref="AM342:AX343"/>
    <mergeCell ref="Z340:AK341"/>
    <mergeCell ref="Z342:AK343"/>
    <mergeCell ref="X354:Y354"/>
    <mergeCell ref="AO353:AP353"/>
    <mergeCell ref="M352:V354"/>
    <mergeCell ref="M355:V357"/>
    <mergeCell ref="X355:Y355"/>
    <mergeCell ref="M348:X349"/>
    <mergeCell ref="AM344:AX345"/>
    <mergeCell ref="AM346:AX347"/>
    <mergeCell ref="AM348:AX349"/>
    <mergeCell ref="AN29:AY30"/>
    <mergeCell ref="L95:U96"/>
    <mergeCell ref="W95:AF96"/>
    <mergeCell ref="AQ89:AZ90"/>
    <mergeCell ref="M34:N35"/>
    <mergeCell ref="M36:N37"/>
    <mergeCell ref="M38:N39"/>
    <mergeCell ref="V40:AI41"/>
    <mergeCell ref="V44:AI45"/>
    <mergeCell ref="V46:AI47"/>
    <mergeCell ref="AB77:AJ78"/>
    <mergeCell ref="L77:U78"/>
    <mergeCell ref="L80:U81"/>
    <mergeCell ref="V42:AI43"/>
    <mergeCell ref="AU42:AV43"/>
    <mergeCell ref="W93:X93"/>
    <mergeCell ref="AD93:AE93"/>
    <mergeCell ref="P29:R30"/>
    <mergeCell ref="V68:AI69"/>
    <mergeCell ref="P36:AG37"/>
    <mergeCell ref="AK36:AZ37"/>
    <mergeCell ref="AK38:AZ39"/>
    <mergeCell ref="P34:AI35"/>
    <mergeCell ref="AK52:AZ53"/>
    <mergeCell ref="AK34:AZ35"/>
    <mergeCell ref="L114:V114"/>
    <mergeCell ref="L116:U117"/>
    <mergeCell ref="L119:U120"/>
    <mergeCell ref="AI162:AK163"/>
    <mergeCell ref="AJ68:AZ69"/>
    <mergeCell ref="L125:V125"/>
    <mergeCell ref="L130:U131"/>
    <mergeCell ref="L132:V135"/>
    <mergeCell ref="AA128:AJ129"/>
    <mergeCell ref="L127:U128"/>
    <mergeCell ref="W81:X81"/>
    <mergeCell ref="AD81:AE81"/>
    <mergeCell ref="AN81:AO81"/>
    <mergeCell ref="AQ77:AZ78"/>
    <mergeCell ref="W80:X80"/>
    <mergeCell ref="AA115:AJ116"/>
    <mergeCell ref="AA117:AJ118"/>
    <mergeCell ref="AA119:AJ120"/>
    <mergeCell ref="W114:AK114"/>
    <mergeCell ref="W101:AF102"/>
    <mergeCell ref="AD139:AE139"/>
    <mergeCell ref="AD140:AE141"/>
    <mergeCell ref="AF140:AZ141"/>
    <mergeCell ref="L121:V124"/>
    <mergeCell ref="AL115:AL116"/>
    <mergeCell ref="AL117:AL118"/>
    <mergeCell ref="L136:U141"/>
    <mergeCell ref="M159:T159"/>
    <mergeCell ref="AL119:AL120"/>
    <mergeCell ref="AH159:AO159"/>
    <mergeCell ref="AA164:AD165"/>
    <mergeCell ref="AA159:AD159"/>
    <mergeCell ref="AA132:AJ133"/>
    <mergeCell ref="AL132:AL133"/>
    <mergeCell ref="M160:O161"/>
    <mergeCell ref="M162:O163"/>
    <mergeCell ref="P160:T161"/>
    <mergeCell ref="P162:T163"/>
    <mergeCell ref="AA121:AJ122"/>
    <mergeCell ref="AL121:AL122"/>
    <mergeCell ref="AA123:AJ124"/>
    <mergeCell ref="AL123:AL124"/>
    <mergeCell ref="W125:AK125"/>
    <mergeCell ref="AF142:AZ142"/>
    <mergeCell ref="AD138:AE138"/>
    <mergeCell ref="AM138:AN138"/>
    <mergeCell ref="O164:T165"/>
    <mergeCell ref="AQ104:AZ105"/>
    <mergeCell ref="AQ106:AZ107"/>
    <mergeCell ref="AH98:AS99"/>
    <mergeCell ref="AH101:AS102"/>
    <mergeCell ref="AA104:AJ105"/>
    <mergeCell ref="AA106:AJ107"/>
    <mergeCell ref="AL106:AL107"/>
    <mergeCell ref="AI164:AK165"/>
    <mergeCell ref="Z170:Z171"/>
    <mergeCell ref="AH164:AH165"/>
    <mergeCell ref="AH166:AH167"/>
    <mergeCell ref="AL166:AO167"/>
    <mergeCell ref="AQ168:AT169"/>
    <mergeCell ref="AL168:AO169"/>
    <mergeCell ref="AU168:AU169"/>
    <mergeCell ref="AP168:AP169"/>
    <mergeCell ref="AQ170:AT171"/>
    <mergeCell ref="AH168:AH169"/>
    <mergeCell ref="AH170:AH171"/>
    <mergeCell ref="L89:U90"/>
    <mergeCell ref="W89:Z90"/>
    <mergeCell ref="AB89:AJ90"/>
    <mergeCell ref="AL89:AO90"/>
    <mergeCell ref="W92:X92"/>
    <mergeCell ref="W77:Z78"/>
    <mergeCell ref="AJ64:AZ65"/>
    <mergeCell ref="AJ66:AZ67"/>
    <mergeCell ref="K82:K87"/>
    <mergeCell ref="L83:U84"/>
    <mergeCell ref="W83:Z84"/>
    <mergeCell ref="AB83:AJ84"/>
    <mergeCell ref="AL83:AO84"/>
    <mergeCell ref="L86:U87"/>
    <mergeCell ref="W86:X86"/>
    <mergeCell ref="K88:K93"/>
    <mergeCell ref="AD92:AE92"/>
    <mergeCell ref="AD86:AE86"/>
    <mergeCell ref="AN93:AO93"/>
    <mergeCell ref="AN86:AO86"/>
    <mergeCell ref="AN87:AO87"/>
    <mergeCell ref="W76:AA76"/>
    <mergeCell ref="AB76:AK76"/>
    <mergeCell ref="AL76:AP76"/>
    <mergeCell ref="K97:K99"/>
    <mergeCell ref="K100:K102"/>
    <mergeCell ref="K103:K113"/>
    <mergeCell ref="AL110:AL111"/>
    <mergeCell ref="AL112:AL113"/>
    <mergeCell ref="L110:V113"/>
    <mergeCell ref="AQ108:AZ109"/>
    <mergeCell ref="AN92:AO92"/>
    <mergeCell ref="AL108:AL109"/>
    <mergeCell ref="L108:U109"/>
    <mergeCell ref="L105:U106"/>
    <mergeCell ref="AQ112:AZ113"/>
    <mergeCell ref="AL104:AL105"/>
    <mergeCell ref="AA112:AJ113"/>
    <mergeCell ref="AA110:AJ111"/>
    <mergeCell ref="AH95:AS96"/>
    <mergeCell ref="AQ110:AZ111"/>
    <mergeCell ref="L98:U99"/>
    <mergeCell ref="W98:AF99"/>
    <mergeCell ref="L101:U102"/>
    <mergeCell ref="W103:AK103"/>
    <mergeCell ref="L103:V103"/>
    <mergeCell ref="AA108:AJ109"/>
    <mergeCell ref="AM103:AZ103"/>
    <mergeCell ref="M155:AD156"/>
    <mergeCell ref="V142:AE143"/>
    <mergeCell ref="A149:BA150"/>
    <mergeCell ref="D157:I159"/>
    <mergeCell ref="AH157:AO157"/>
    <mergeCell ref="AV159:AY159"/>
    <mergeCell ref="U164:U165"/>
    <mergeCell ref="AE362:AF362"/>
    <mergeCell ref="AO362:AP362"/>
    <mergeCell ref="M164:M165"/>
    <mergeCell ref="Z160:Z161"/>
    <mergeCell ref="Z162:Z163"/>
    <mergeCell ref="V164:Y165"/>
    <mergeCell ref="V166:Y167"/>
    <mergeCell ref="AF143:AZ143"/>
    <mergeCell ref="AU160:AU161"/>
    <mergeCell ref="AV160:AY161"/>
    <mergeCell ref="C322:J323"/>
    <mergeCell ref="U311:AG311"/>
    <mergeCell ref="U312:AG312"/>
    <mergeCell ref="U313:AG313"/>
    <mergeCell ref="C329:J330"/>
    <mergeCell ref="M346:X347"/>
    <mergeCell ref="M329:X330"/>
    <mergeCell ref="AP257:AT257"/>
    <mergeCell ref="AD212:AY213"/>
    <mergeCell ref="M253:AY253"/>
    <mergeCell ref="U287:AK287"/>
    <mergeCell ref="U288:AK288"/>
    <mergeCell ref="AM285:AY287"/>
    <mergeCell ref="AM340:AX341"/>
    <mergeCell ref="N282:V282"/>
    <mergeCell ref="N283:V283"/>
    <mergeCell ref="N284:V284"/>
    <mergeCell ref="X280:AK280"/>
    <mergeCell ref="X281:AK281"/>
    <mergeCell ref="M273:AP274"/>
    <mergeCell ref="U314:AG314"/>
    <mergeCell ref="AA309:AB309"/>
    <mergeCell ref="U306:AG306"/>
    <mergeCell ref="U307:AG307"/>
    <mergeCell ref="U308:AG308"/>
    <mergeCell ref="Q309:R309"/>
    <mergeCell ref="Z327:AK328"/>
    <mergeCell ref="Z329:AK330"/>
    <mergeCell ref="M340:X341"/>
    <mergeCell ref="AL314:AY315"/>
    <mergeCell ref="A316:BA317"/>
    <mergeCell ref="C368:J369"/>
    <mergeCell ref="AO365:AP365"/>
    <mergeCell ref="X366:Y366"/>
    <mergeCell ref="AO359:AP359"/>
    <mergeCell ref="X360:Y360"/>
    <mergeCell ref="X362:Y362"/>
    <mergeCell ref="X363:Y363"/>
    <mergeCell ref="M361:V363"/>
    <mergeCell ref="X361:Y361"/>
    <mergeCell ref="AE361:AF361"/>
    <mergeCell ref="AO361:AP361"/>
    <mergeCell ref="M358:V360"/>
    <mergeCell ref="X358:Y358"/>
    <mergeCell ref="AE358:AF358"/>
    <mergeCell ref="AO358:AP358"/>
    <mergeCell ref="X359:Y359"/>
    <mergeCell ref="AE359:AF359"/>
    <mergeCell ref="AD368:AJ369"/>
    <mergeCell ref="AK368:AN369"/>
    <mergeCell ref="M368:AA369"/>
    <mergeCell ref="M364:V366"/>
    <mergeCell ref="X364:Y364"/>
    <mergeCell ref="AE364:AF364"/>
    <mergeCell ref="AO364:AP364"/>
    <mergeCell ref="X353:Y353"/>
    <mergeCell ref="AE352:AF352"/>
    <mergeCell ref="AO352:AP352"/>
    <mergeCell ref="AE353:AF353"/>
    <mergeCell ref="C326:J326"/>
    <mergeCell ref="M327:X328"/>
    <mergeCell ref="AM337:AX338"/>
    <mergeCell ref="C346:J347"/>
    <mergeCell ref="Z344:AK345"/>
    <mergeCell ref="Z346:AK347"/>
    <mergeCell ref="Z348:AK349"/>
    <mergeCell ref="C348:J349"/>
    <mergeCell ref="C331:J332"/>
    <mergeCell ref="C333:J334"/>
    <mergeCell ref="C335:J336"/>
    <mergeCell ref="C337:J338"/>
    <mergeCell ref="C340:J341"/>
    <mergeCell ref="C342:J343"/>
    <mergeCell ref="M342:X343"/>
    <mergeCell ref="C344:J345"/>
    <mergeCell ref="M331:X332"/>
    <mergeCell ref="M333:X334"/>
    <mergeCell ref="M335:X336"/>
    <mergeCell ref="C327:J328"/>
    <mergeCell ref="AL307:AY308"/>
    <mergeCell ref="AL310:AY311"/>
    <mergeCell ref="AG266:AN266"/>
    <mergeCell ref="AP266:AT266"/>
    <mergeCell ref="AV266:AY266"/>
    <mergeCell ref="C294:J294"/>
    <mergeCell ref="O294:U294"/>
    <mergeCell ref="M275:W276"/>
    <mergeCell ref="X352:Y352"/>
    <mergeCell ref="AL296:AY297"/>
    <mergeCell ref="AM327:AX328"/>
    <mergeCell ref="Z331:AK332"/>
    <mergeCell ref="Z333:AK334"/>
    <mergeCell ref="AM329:AX330"/>
    <mergeCell ref="AM331:AX332"/>
    <mergeCell ref="AM333:AX334"/>
    <mergeCell ref="U291:AK291"/>
    <mergeCell ref="U292:AK292"/>
    <mergeCell ref="U293:AK293"/>
    <mergeCell ref="U298:AG298"/>
    <mergeCell ref="AM291:AY293"/>
    <mergeCell ref="U296:AG296"/>
    <mergeCell ref="C291:J292"/>
    <mergeCell ref="C288:J289"/>
    <mergeCell ref="AJ57:AZ57"/>
    <mergeCell ref="N264:V264"/>
    <mergeCell ref="X264:AE264"/>
    <mergeCell ref="AG264:AN264"/>
    <mergeCell ref="AP264:AT264"/>
    <mergeCell ref="AV264:AY264"/>
    <mergeCell ref="N260:V260"/>
    <mergeCell ref="X260:AE260"/>
    <mergeCell ref="N261:V261"/>
    <mergeCell ref="X261:AE261"/>
    <mergeCell ref="AV262:AY262"/>
    <mergeCell ref="AG260:AN260"/>
    <mergeCell ref="AP260:AT260"/>
    <mergeCell ref="AV260:AY260"/>
    <mergeCell ref="AG261:AN261"/>
    <mergeCell ref="AP261:AT261"/>
    <mergeCell ref="AV261:AY261"/>
    <mergeCell ref="AQ134:AZ135"/>
    <mergeCell ref="V60:AI61"/>
    <mergeCell ref="W62:AI62"/>
    <mergeCell ref="AP62:AQ62"/>
    <mergeCell ref="AS62:AT62"/>
    <mergeCell ref="AW62:AY62"/>
    <mergeCell ref="AG259:AN259"/>
    <mergeCell ref="B372:K376"/>
    <mergeCell ref="M372:AZ376"/>
    <mergeCell ref="B377:K381"/>
    <mergeCell ref="M377:AY381"/>
    <mergeCell ref="AW58:AY58"/>
    <mergeCell ref="W59:AI59"/>
    <mergeCell ref="AL59:AN59"/>
    <mergeCell ref="AP59:AQ59"/>
    <mergeCell ref="AS59:AT59"/>
    <mergeCell ref="AW59:AY59"/>
    <mergeCell ref="AP259:AT259"/>
    <mergeCell ref="AV259:AY259"/>
    <mergeCell ref="AV257:AY257"/>
    <mergeCell ref="AP258:AT258"/>
    <mergeCell ref="AV258:AY258"/>
    <mergeCell ref="N259:V259"/>
    <mergeCell ref="X259:AE259"/>
    <mergeCell ref="AA172:AD173"/>
    <mergeCell ref="AI168:AK169"/>
    <mergeCell ref="M244:N244"/>
    <mergeCell ref="AL298:AY299"/>
    <mergeCell ref="AL300:AY301"/>
    <mergeCell ref="AL303:AY304"/>
    <mergeCell ref="AL305:AY306"/>
  </mergeCells>
  <phoneticPr fontId="1"/>
  <conditionalFormatting sqref="M38">
    <cfRule type="containsText" dxfId="764" priority="1267" operator="containsText" text="■">
      <formula>NOT(ISERROR(SEARCH("■",M38)))</formula>
    </cfRule>
  </conditionalFormatting>
  <conditionalFormatting sqref="K12:N12 Q12:R12 U12:V12 AF12:AI12 AL12:AM12 AP12:AQ12 P13:AQ16 P17:S17 U17:Y17 P18:AQ19">
    <cfRule type="notContainsBlanks" dxfId="763" priority="1260">
      <formula>LEN(TRIM(K12))&gt;0</formula>
    </cfRule>
    <cfRule type="notContainsBlanks" dxfId="762" priority="1261">
      <formula>LEN(TRIM(K12))&gt;0</formula>
    </cfRule>
  </conditionalFormatting>
  <conditionalFormatting sqref="K20:L20">
    <cfRule type="containsText" dxfId="761" priority="1259" operator="containsText" text="■">
      <formula>NOT(ISERROR(SEARCH("■",K20)))</formula>
    </cfRule>
  </conditionalFormatting>
  <conditionalFormatting sqref="Z20:AA20">
    <cfRule type="containsText" dxfId="760" priority="1258" operator="containsText" text="■">
      <formula>NOT(ISERROR(SEARCH("■",Z20)))</formula>
    </cfRule>
  </conditionalFormatting>
  <conditionalFormatting sqref="J21:AZ23">
    <cfRule type="expression" dxfId="759" priority="1256">
      <formula>$K$20="■"</formula>
    </cfRule>
  </conditionalFormatting>
  <conditionalFormatting sqref="AZ30">
    <cfRule type="expression" dxfId="758" priority="1252">
      <formula>$K$29="■"</formula>
    </cfRule>
  </conditionalFormatting>
  <conditionalFormatting sqref="I7:I9">
    <cfRule type="expression" priority="1268">
      <formula>COUNTIF($L$77,"ベーシックモデル*")</formula>
    </cfRule>
    <cfRule type="expression" priority="1269">
      <formula>COUNTIF($L$77,"ベーシックモデル*")</formula>
    </cfRule>
    <cfRule type="expression" priority="1270">
      <formula>COUNTIF($L$77,"ベーシックモデル")</formula>
    </cfRule>
  </conditionalFormatting>
  <conditionalFormatting sqref="AH155:AY156 AA160:AD161 AI162:AK163 O164:T165 AQ160:AT161">
    <cfRule type="notContainsBlanks" dxfId="757" priority="1146">
      <formula>LEN(TRIM(O155))&gt;0</formula>
    </cfRule>
  </conditionalFormatting>
  <conditionalFormatting sqref="O166:T175">
    <cfRule type="notContainsBlanks" dxfId="756" priority="1145">
      <formula>LEN(TRIM(O166))&gt;0</formula>
    </cfRule>
  </conditionalFormatting>
  <conditionalFormatting sqref="AA162:AD175">
    <cfRule type="notContainsBlanks" dxfId="755" priority="1143">
      <formula>LEN(TRIM(AA162))&gt;0</formula>
    </cfRule>
  </conditionalFormatting>
  <conditionalFormatting sqref="AI164:AK175">
    <cfRule type="notContainsBlanks" dxfId="754" priority="1142">
      <formula>LEN(TRIM(AI164))&gt;0</formula>
    </cfRule>
  </conditionalFormatting>
  <conditionalFormatting sqref="AQ162:AT173">
    <cfRule type="notContainsBlanks" dxfId="753" priority="1141">
      <formula>LEN(TRIM(AQ162))&gt;0</formula>
    </cfRule>
  </conditionalFormatting>
  <conditionalFormatting sqref="Q183">
    <cfRule type="containsText" dxfId="752" priority="1133" operator="containsText" text="■">
      <formula>NOT(ISERROR(SEARCH("■",Q183)))</formula>
    </cfRule>
  </conditionalFormatting>
  <conditionalFormatting sqref="X183">
    <cfRule type="containsText" dxfId="751" priority="1132" operator="containsText" text="■">
      <formula>NOT(ISERROR(SEARCH("■",X183)))</formula>
    </cfRule>
  </conditionalFormatting>
  <conditionalFormatting sqref="AE183">
    <cfRule type="containsText" dxfId="750" priority="1131" operator="containsText" text="■">
      <formula>NOT(ISERROR(SEARCH("■",AE183)))</formula>
    </cfRule>
  </conditionalFormatting>
  <conditionalFormatting sqref="AL183">
    <cfRule type="containsText" dxfId="749" priority="1130" operator="containsText" text="■">
      <formula>NOT(ISERROR(SEARCH("■",AL183)))</formula>
    </cfRule>
  </conditionalFormatting>
  <conditionalFormatting sqref="AS183">
    <cfRule type="containsText" dxfId="748" priority="1129" operator="containsText" text="■">
      <formula>NOT(ISERROR(SEARCH("■",AS183)))</formula>
    </cfRule>
  </conditionalFormatting>
  <conditionalFormatting sqref="S188">
    <cfRule type="notContainsBlanks" dxfId="747" priority="1125">
      <formula>LEN(TRIM(S188))&gt;0</formula>
    </cfRule>
  </conditionalFormatting>
  <conditionalFormatting sqref="S186">
    <cfRule type="notContainsBlanks" dxfId="746" priority="1126">
      <formula>LEN(TRIM(S186))&gt;0</formula>
    </cfRule>
  </conditionalFormatting>
  <conditionalFormatting sqref="T203">
    <cfRule type="notContainsBlanks" dxfId="745" priority="1103">
      <formula>LEN(TRIM(T203))&gt;0</formula>
    </cfRule>
  </conditionalFormatting>
  <conditionalFormatting sqref="AN186">
    <cfRule type="notContainsBlanks" dxfId="744" priority="1123">
      <formula>LEN(TRIM(AN186))&gt;0</formula>
    </cfRule>
  </conditionalFormatting>
  <conditionalFormatting sqref="S240">
    <cfRule type="notContainsBlanks" dxfId="743" priority="1120">
      <formula>LEN(TRIM(S240))&gt;0</formula>
    </cfRule>
  </conditionalFormatting>
  <conditionalFormatting sqref="U252">
    <cfRule type="notContainsBlanks" dxfId="742" priority="1104">
      <formula>LEN(TRIM(U252))&gt;0</formula>
    </cfRule>
    <cfRule type="notContainsBlanks" dxfId="741" priority="1105">
      <formula>LEN(TRIM(U252))&gt;0</formula>
    </cfRule>
  </conditionalFormatting>
  <conditionalFormatting sqref="AB250">
    <cfRule type="notContainsBlanks" dxfId="740" priority="1112">
      <formula>LEN(TRIM(AB250))&gt;0</formula>
    </cfRule>
    <cfRule type="notContainsBlanks" dxfId="739" priority="1113">
      <formula>LEN(TRIM(AB250))&gt;0</formula>
    </cfRule>
  </conditionalFormatting>
  <conditionalFormatting sqref="U251">
    <cfRule type="notContainsBlanks" dxfId="738" priority="1110">
      <formula>LEN(TRIM(U251))&gt;0</formula>
    </cfRule>
    <cfRule type="notContainsBlanks" dxfId="737" priority="1111">
      <formula>LEN(TRIM(U251))&gt;0</formula>
    </cfRule>
  </conditionalFormatting>
  <conditionalFormatting sqref="AB251">
    <cfRule type="notContainsBlanks" dxfId="736" priority="1108">
      <formula>LEN(TRIM(AB251))&gt;0</formula>
    </cfRule>
    <cfRule type="notContainsBlanks" dxfId="735" priority="1109">
      <formula>LEN(TRIM(AB251))&gt;0</formula>
    </cfRule>
  </conditionalFormatting>
  <conditionalFormatting sqref="AB252">
    <cfRule type="notContainsBlanks" dxfId="734" priority="1106">
      <formula>LEN(TRIM(AB252))&gt;0</formula>
    </cfRule>
    <cfRule type="notContainsBlanks" dxfId="733" priority="1107">
      <formula>LEN(TRIM(AB252))&gt;0</formula>
    </cfRule>
  </conditionalFormatting>
  <conditionalFormatting sqref="V208">
    <cfRule type="notContainsBlanks" dxfId="732" priority="1102">
      <formula>LEN(TRIM(V208))&gt;0</formula>
    </cfRule>
  </conditionalFormatting>
  <conditionalFormatting sqref="AD208">
    <cfRule type="notContainsBlanks" dxfId="731" priority="1099">
      <formula>LEN(TRIM(AD208))&gt;0</formula>
    </cfRule>
  </conditionalFormatting>
  <conditionalFormatting sqref="AD210">
    <cfRule type="notContainsBlanks" dxfId="730" priority="1088">
      <formula>LEN(TRIM(AD210))&gt;0</formula>
    </cfRule>
  </conditionalFormatting>
  <conditionalFormatting sqref="V210">
    <cfRule type="notContainsBlanks" dxfId="729" priority="1090">
      <formula>LEN(TRIM(V210))&gt;0</formula>
    </cfRule>
  </conditionalFormatting>
  <conditionalFormatting sqref="V212">
    <cfRule type="notContainsBlanks" dxfId="728" priority="1089">
      <formula>LEN(TRIM(V212))&gt;0</formula>
    </cfRule>
  </conditionalFormatting>
  <conditionalFormatting sqref="AD212">
    <cfRule type="notContainsBlanks" dxfId="727" priority="1087">
      <formula>LEN(TRIM(AD212))&gt;0</formula>
    </cfRule>
  </conditionalFormatting>
  <conditionalFormatting sqref="M273">
    <cfRule type="notContainsBlanks" dxfId="726" priority="1082">
      <formula>LEN(TRIM(M273))&gt;0</formula>
    </cfRule>
  </conditionalFormatting>
  <conditionalFormatting sqref="M275">
    <cfRule type="notContainsBlanks" dxfId="725" priority="936">
      <formula>LEN(TRIM(M275))&gt;0</formula>
    </cfRule>
  </conditionalFormatting>
  <conditionalFormatting sqref="AK188">
    <cfRule type="notContainsBlanks" dxfId="724" priority="1508">
      <formula>LEN(TRIM(AK188))&gt;0</formula>
    </cfRule>
  </conditionalFormatting>
  <conditionalFormatting sqref="AL296 AL298 AL300 AL303 AL305 AL307 AL310 AL312 AL314">
    <cfRule type="notContainsBlanks" dxfId="723" priority="319">
      <formula>LEN(TRIM(AL296))&gt;0</formula>
    </cfRule>
  </conditionalFormatting>
  <conditionalFormatting sqref="S302:T302">
    <cfRule type="containsText" dxfId="722" priority="1020" operator="containsText" text="■">
      <formula>NOT(ISERROR(SEARCH("■",S302)))</formula>
    </cfRule>
  </conditionalFormatting>
  <conditionalFormatting sqref="Q309:R309">
    <cfRule type="containsText" dxfId="721" priority="1019" operator="containsText" text="■">
      <formula>NOT(ISERROR(SEARCH("■",Q309)))</formula>
    </cfRule>
  </conditionalFormatting>
  <conditionalFormatting sqref="AA309:AB309">
    <cfRule type="containsText" dxfId="720" priority="1018" operator="containsText" text="■">
      <formula>NOT(ISERROR(SEARCH("■",AA309)))</formula>
    </cfRule>
  </conditionalFormatting>
  <conditionalFormatting sqref="M324">
    <cfRule type="notContainsBlanks" dxfId="719" priority="1016">
      <formula>LEN(TRIM(M324))&gt;0</formula>
    </cfRule>
  </conditionalFormatting>
  <conditionalFormatting sqref="C275:AY284">
    <cfRule type="expression" dxfId="718" priority="1507">
      <formula>COUNTIF($M$273,"*WAF*")</formula>
    </cfRule>
  </conditionalFormatting>
  <conditionalFormatting sqref="AK368:AN369 M368">
    <cfRule type="notContainsBlanks" dxfId="717" priority="933">
      <formula>LEN(TRIM(M368))&gt;0</formula>
    </cfRule>
  </conditionalFormatting>
  <conditionalFormatting sqref="M34">
    <cfRule type="containsText" dxfId="716" priority="741" operator="containsText" text="■">
      <formula>NOT(ISERROR(SEARCH("■",M34)))</formula>
    </cfRule>
  </conditionalFormatting>
  <conditionalFormatting sqref="M36:N36">
    <cfRule type="containsText" dxfId="715" priority="740" operator="containsText" text="■">
      <formula>NOT(ISERROR(SEARCH("■",M36)))</formula>
    </cfRule>
  </conditionalFormatting>
  <conditionalFormatting sqref="P29 S29">
    <cfRule type="notContainsBlanks" dxfId="714" priority="738">
      <formula>LEN(TRIM(P29))&gt;0</formula>
    </cfRule>
  </conditionalFormatting>
  <conditionalFormatting sqref="AK29">
    <cfRule type="notContainsBlanks" dxfId="713" priority="736">
      <formula>LEN(TRIM(AK29))&gt;0</formula>
    </cfRule>
  </conditionalFormatting>
  <conditionalFormatting sqref="AN29">
    <cfRule type="notContainsBlanks" dxfId="712" priority="735">
      <formula>LEN(TRIM(AN29))&gt;0</formula>
    </cfRule>
  </conditionalFormatting>
  <conditionalFormatting sqref="V162:Y173">
    <cfRule type="notContainsBlanks" dxfId="711" priority="949">
      <formula>LEN(TRIM(V162))&gt;0</formula>
    </cfRule>
  </conditionalFormatting>
  <conditionalFormatting sqref="C239:K240 O241:R241 C240:L249 O240:S240">
    <cfRule type="expression" dxfId="710" priority="1476">
      <formula>#REF!="申し込まない"</formula>
    </cfRule>
  </conditionalFormatting>
  <conditionalFormatting sqref="V160:Y161">
    <cfRule type="notContainsBlanks" dxfId="709" priority="990">
      <formula>LEN(TRIM(V160))&gt;0</formula>
    </cfRule>
  </conditionalFormatting>
  <conditionalFormatting sqref="V174:Y175">
    <cfRule type="notContainsBlanks" dxfId="708" priority="629">
      <formula>LEN(TRIM(V174))&gt;0</formula>
    </cfRule>
  </conditionalFormatting>
  <conditionalFormatting sqref="M155:AD156">
    <cfRule type="notContainsBlanks" dxfId="707" priority="628">
      <formula>LEN(TRIM(M155))&gt;0</formula>
    </cfRule>
  </conditionalFormatting>
  <conditionalFormatting sqref="L76:W76 L79:AZ79 V77:V78 V80:V81 AA77:AA78 AK77:AK78 AP77:AP78 Y80:AC81 AF80:AM81 AP80:AZ81 L85:AZ85 V83:V84 V86:V87 AA83:AA84 AK83:AK84 AP83:AP84 Y86:AC87 AF86:AM87 AP86:AZ87 L91:AZ91 V89:V90 V92:V93 AA89:AA90 AK89:AK90 AP89:AP90 Y92:AC93 AF92:AM93 AP92:AZ93 C76:J84 C86:J93 C85 AB76 AL76 AQ76:AZ76">
    <cfRule type="expression" dxfId="706" priority="622">
      <formula>$M$34="■"</formula>
    </cfRule>
  </conditionalFormatting>
  <conditionalFormatting sqref="K76:K81">
    <cfRule type="expression" dxfId="705" priority="621">
      <formula>$M$34="■"</formula>
    </cfRule>
  </conditionalFormatting>
  <conditionalFormatting sqref="L77:U78 L80:U81 W77:Z78 AB77:AJ78 AL77:AO78 AQ77:AZ78 W80:X81 AD80:AE81 AN80:AO81 L86:U87 W83:Z84 AB83:AJ84 AL83:AO84 AQ83:AZ84 W86:X87 AD86:AE87 AN86:AO87 L92:U93 W89:Z90 AB89:AJ90 AL89:AO90 AQ89:AZ90 W92:X93 AD92:AE93 AN92:AO93">
    <cfRule type="expression" dxfId="704" priority="620">
      <formula>$M$34="■"</formula>
    </cfRule>
  </conditionalFormatting>
  <conditionalFormatting sqref="AB77:AJ78 AL77:AO78">
    <cfRule type="expression" dxfId="703" priority="619">
      <formula>COUNTIF($L$77,"ベーシックモデル*")</formula>
    </cfRule>
  </conditionalFormatting>
  <conditionalFormatting sqref="K82:K87">
    <cfRule type="expression" dxfId="702" priority="617">
      <formula>$M$34="■"</formula>
    </cfRule>
  </conditionalFormatting>
  <conditionalFormatting sqref="K88:K93">
    <cfRule type="expression" dxfId="701" priority="613">
      <formula>$M$34="■"</formula>
    </cfRule>
  </conditionalFormatting>
  <conditionalFormatting sqref="L77:U78 W77:Z78 AB77:AJ78 AL77:AO78 AQ77:AZ78 L80:U81">
    <cfRule type="notContainsBlanks" dxfId="700" priority="610">
      <formula>LEN(TRIM(L77))&gt;0</formula>
    </cfRule>
  </conditionalFormatting>
  <conditionalFormatting sqref="W80:X81 AD80:AE81 AN80:AO81">
    <cfRule type="cellIs" dxfId="699" priority="601" operator="equal">
      <formula>"■"</formula>
    </cfRule>
  </conditionalFormatting>
  <conditionalFormatting sqref="L82:AZ82">
    <cfRule type="expression" dxfId="698" priority="600">
      <formula>$M$34="■"</formula>
    </cfRule>
  </conditionalFormatting>
  <conditionalFormatting sqref="L83:U84">
    <cfRule type="expression" dxfId="697" priority="599">
      <formula>$M$34="■"</formula>
    </cfRule>
  </conditionalFormatting>
  <conditionalFormatting sqref="AB83:AJ84 AL83:AO84">
    <cfRule type="expression" dxfId="696" priority="598">
      <formula>COUNTIF($L$83,"ベーシックモデル*")</formula>
    </cfRule>
  </conditionalFormatting>
  <conditionalFormatting sqref="L83:U84 W83:Z84 AB83:AJ84 AL83:AO84 AQ83:AZ84 L86:U87">
    <cfRule type="notContainsBlanks" dxfId="695" priority="597">
      <formula>LEN(TRIM(L83))&gt;0</formula>
    </cfRule>
  </conditionalFormatting>
  <conditionalFormatting sqref="W86:X87 AD86:AE87 AN86:AO87">
    <cfRule type="cellIs" dxfId="694" priority="596" operator="equal">
      <formula>"■"</formula>
    </cfRule>
  </conditionalFormatting>
  <conditionalFormatting sqref="L88:AZ88">
    <cfRule type="expression" dxfId="693" priority="595">
      <formula>$M$34="■"</formula>
    </cfRule>
  </conditionalFormatting>
  <conditionalFormatting sqref="L89:U90">
    <cfRule type="expression" dxfId="692" priority="594">
      <formula>$M$34="■"</formula>
    </cfRule>
  </conditionalFormatting>
  <conditionalFormatting sqref="AB89:AJ90 AL89:AO90">
    <cfRule type="expression" dxfId="691" priority="593">
      <formula>COUNTIF($L$89,"ベーシックモデル*")</formula>
    </cfRule>
  </conditionalFormatting>
  <conditionalFormatting sqref="L89:U90 W89:Z90 AB89:AJ90 AL89:AO90 AQ89:AZ90 L92:U93">
    <cfRule type="notContainsBlanks" dxfId="690" priority="592">
      <formula>LEN(TRIM(L89))&gt;0</formula>
    </cfRule>
  </conditionalFormatting>
  <conditionalFormatting sqref="W92:X93 AD92:AE93 AN92:AO93">
    <cfRule type="cellIs" dxfId="689" priority="591" operator="equal">
      <formula>"■"</formula>
    </cfRule>
  </conditionalFormatting>
  <conditionalFormatting sqref="C94:J102 L94:AT94 V95:V96 AG95:AG96 AT95:AT96 AU94:AZ102 V98:V99 AG98:AG99 AT98:AT99 V101:V102 AG101:AG102 AT101:AT102">
    <cfRule type="expression" dxfId="688" priority="590">
      <formula>$M$36="■"</formula>
    </cfRule>
  </conditionalFormatting>
  <conditionalFormatting sqref="L95:U96 W95:AF96 AH95:AS96 W98:AF99 AH98:AS99 W101:AF102 AH101:AS102">
    <cfRule type="expression" dxfId="687" priority="589">
      <formula>$M$36="■"</formula>
    </cfRule>
  </conditionalFormatting>
  <conditionalFormatting sqref="K94:K96">
    <cfRule type="expression" dxfId="686" priority="588">
      <formula>$M$36="■"</formula>
    </cfRule>
  </conditionalFormatting>
  <conditionalFormatting sqref="L97:AT97">
    <cfRule type="expression" dxfId="685" priority="587">
      <formula>$M$36="■"</formula>
    </cfRule>
  </conditionalFormatting>
  <conditionalFormatting sqref="L98:U99">
    <cfRule type="expression" dxfId="684" priority="586">
      <formula>$M$36="■"</formula>
    </cfRule>
  </conditionalFormatting>
  <conditionalFormatting sqref="K97:K99">
    <cfRule type="expression" dxfId="683" priority="585">
      <formula>$M$36="■"</formula>
    </cfRule>
  </conditionalFormatting>
  <conditionalFormatting sqref="L100:AT100">
    <cfRule type="expression" dxfId="682" priority="584">
      <formula>$M$36="■"</formula>
    </cfRule>
  </conditionalFormatting>
  <conditionalFormatting sqref="L101:U102">
    <cfRule type="expression" dxfId="681" priority="583">
      <formula>$M$36="■"</formula>
    </cfRule>
  </conditionalFormatting>
  <conditionalFormatting sqref="K100:K102">
    <cfRule type="expression" dxfId="680" priority="582">
      <formula>$M$36="■"</formula>
    </cfRule>
  </conditionalFormatting>
  <conditionalFormatting sqref="L104:V104 L107:V107 L110:V113 V105:V106 V108:V109 W104:Z113 AL104:AP113 G113:J113 C103:J106 C111:C112 D114:J114 C115:C116 C119:J119 D111:J111 E112:J112 D113 C118:D118 E115:J118 C132:J135 L118:V118 V116:V117 V119:V120 W115:Z120 AL115:AP120 L129:V129 V127:V128 V130:V131 W126:Z131 AL126:AP131 L121:V124 L132:V135 C107 C120">
    <cfRule type="expression" dxfId="679" priority="581">
      <formula>$M$38="■"</formula>
    </cfRule>
  </conditionalFormatting>
  <conditionalFormatting sqref="AK104:AK113">
    <cfRule type="expression" dxfId="678" priority="580">
      <formula>$M$38="■"</formula>
    </cfRule>
  </conditionalFormatting>
  <conditionalFormatting sqref="L105:U106 L108:U109 AA104:AJ109 AA112:AJ113 AA110 L119:U120 L130:U131">
    <cfRule type="expression" dxfId="677" priority="579">
      <formula>$M$38="■"</formula>
    </cfRule>
  </conditionalFormatting>
  <conditionalFormatting sqref="K103:K113 L103:AZ103 L114:AZ114 L125:AZ125">
    <cfRule type="expression" dxfId="676" priority="578">
      <formula>$M$38="■"</formula>
    </cfRule>
  </conditionalFormatting>
  <conditionalFormatting sqref="AA106:AJ109">
    <cfRule type="expression" dxfId="675" priority="210">
      <formula>COUNTIF($L$108,"ベーシックモデル*")</formula>
    </cfRule>
  </conditionalFormatting>
  <conditionalFormatting sqref="L115:V115">
    <cfRule type="expression" dxfId="674" priority="560">
      <formula>$M$38="■"</formula>
    </cfRule>
  </conditionalFormatting>
  <conditionalFormatting sqref="AK115:AK120">
    <cfRule type="expression" dxfId="673" priority="559">
      <formula>$M$38="■"</formula>
    </cfRule>
  </conditionalFormatting>
  <conditionalFormatting sqref="L116:U117">
    <cfRule type="expression" dxfId="672" priority="558">
      <formula>$M$38="■"</formula>
    </cfRule>
  </conditionalFormatting>
  <conditionalFormatting sqref="K114:K124">
    <cfRule type="expression" dxfId="671" priority="557">
      <formula>$M$38="■"</formula>
    </cfRule>
  </conditionalFormatting>
  <conditionalFormatting sqref="L119:U120 L116:U117">
    <cfRule type="notContainsBlanks" dxfId="670" priority="556">
      <formula>LEN(TRIM(L116))&gt;0</formula>
    </cfRule>
  </conditionalFormatting>
  <conditionalFormatting sqref="L126:V126">
    <cfRule type="expression" dxfId="669" priority="552">
      <formula>$M$38="■"</formula>
    </cfRule>
  </conditionalFormatting>
  <conditionalFormatting sqref="AK126:AK131">
    <cfRule type="expression" dxfId="668" priority="551">
      <formula>$M$38="■"</formula>
    </cfRule>
  </conditionalFormatting>
  <conditionalFormatting sqref="L127:U128">
    <cfRule type="expression" dxfId="667" priority="550">
      <formula>$M$38="■"</formula>
    </cfRule>
  </conditionalFormatting>
  <conditionalFormatting sqref="K125:K135">
    <cfRule type="expression" dxfId="666" priority="549">
      <formula>$M$38="■"</formula>
    </cfRule>
  </conditionalFormatting>
  <conditionalFormatting sqref="L130:U131 L127:U128">
    <cfRule type="notContainsBlanks" dxfId="665" priority="548">
      <formula>LEN(TRIM(L127))&gt;0</formula>
    </cfRule>
  </conditionalFormatting>
  <conditionalFormatting sqref="D115:D116">
    <cfRule type="expression" dxfId="664" priority="543">
      <formula>$M$38="■"</formula>
    </cfRule>
  </conditionalFormatting>
  <conditionalFormatting sqref="E113:F113">
    <cfRule type="expression" dxfId="663" priority="542">
      <formula>$M$38="■"</formula>
    </cfRule>
  </conditionalFormatting>
  <conditionalFormatting sqref="D112">
    <cfRule type="expression" dxfId="662" priority="541">
      <formula>$M$38="■"</formula>
    </cfRule>
  </conditionalFormatting>
  <conditionalFormatting sqref="C113:C114">
    <cfRule type="expression" dxfId="661" priority="539">
      <formula>$M$38="■"</formula>
    </cfRule>
  </conditionalFormatting>
  <conditionalFormatting sqref="D117">
    <cfRule type="expression" dxfId="660" priority="538">
      <formula>$M$38="■"</formula>
    </cfRule>
  </conditionalFormatting>
  <conditionalFormatting sqref="C117">
    <cfRule type="expression" dxfId="659" priority="537">
      <formula>$M$38="■"</formula>
    </cfRule>
  </conditionalFormatting>
  <conditionalFormatting sqref="C136:U141 V136:AC139 AZ136:AZ137 AF138:AL138 AO138:AZ138">
    <cfRule type="expression" dxfId="658" priority="534">
      <formula>COUNTIF($K$76:$AZ$135,"*Datacenter*")</formula>
    </cfRule>
  </conditionalFormatting>
  <conditionalFormatting sqref="AD136:AY137 AD138:AE138 AM138:AN138">
    <cfRule type="expression" dxfId="657" priority="518">
      <formula>COUNTIF($K$76:$AZ$135,"*Datacenter*")</formula>
    </cfRule>
  </conditionalFormatting>
  <conditionalFormatting sqref="AD139:AE141">
    <cfRule type="expression" dxfId="656" priority="517">
      <formula>COUNTIF($K$76:$AZ$135,"*Enterprise*")</formula>
    </cfRule>
  </conditionalFormatting>
  <conditionalFormatting sqref="V140:AC141 AF139:AZ141">
    <cfRule type="expression" dxfId="655" priority="516">
      <formula>COUNTIF($K$76:$AZ$135,"*Enterprise*")</formula>
    </cfRule>
  </conditionalFormatting>
  <conditionalFormatting sqref="C142:U143 AF142:AZ143">
    <cfRule type="expression" dxfId="654" priority="513">
      <formula>$M$38="■"</formula>
    </cfRule>
    <cfRule type="expression" dxfId="653" priority="515">
      <formula>$M$34="■"</formula>
    </cfRule>
  </conditionalFormatting>
  <conditionalFormatting sqref="V142:AE143">
    <cfRule type="expression" dxfId="652" priority="320">
      <formula>$M$34="■"</formula>
    </cfRule>
    <cfRule type="expression" dxfId="651" priority="511">
      <formula>$M$38="■"</formula>
    </cfRule>
    <cfRule type="notContainsBlanks" dxfId="650" priority="512">
      <formula>LEN(TRIM(V142))&gt;0</formula>
    </cfRule>
  </conditionalFormatting>
  <conditionalFormatting sqref="C154:AY177">
    <cfRule type="expression" dxfId="649" priority="508">
      <formula>$V$142="申し込まない"</formula>
    </cfRule>
    <cfRule type="expression" dxfId="648" priority="509">
      <formula>$V$142=""</formula>
    </cfRule>
  </conditionalFormatting>
  <conditionalFormatting sqref="AN186">
    <cfRule type="notContainsBlanks" dxfId="647" priority="1495">
      <formula>LEN(TRIM(AN186))&gt;0</formula>
    </cfRule>
    <cfRule type="expression" dxfId="646" priority="1496">
      <formula>$S$186="使用する(Activeサーバーを指定する)"</formula>
    </cfRule>
  </conditionalFormatting>
  <conditionalFormatting sqref="AC188:AC189 L188:L189 S188">
    <cfRule type="expression" dxfId="645" priority="1501">
      <formula>$S$186="使用する（Activeサーバーを指定する）"</formula>
    </cfRule>
  </conditionalFormatting>
  <conditionalFormatting sqref="M188">
    <cfRule type="expression" dxfId="644" priority="507">
      <formula>$S$186="使用する（Activeサーバーを指定する）"</formula>
    </cfRule>
  </conditionalFormatting>
  <conditionalFormatting sqref="Q193">
    <cfRule type="containsText" dxfId="643" priority="502" operator="containsText" text="■">
      <formula>NOT(ISERROR(SEARCH("■",Q193)))</formula>
    </cfRule>
  </conditionalFormatting>
  <conditionalFormatting sqref="X193">
    <cfRule type="containsText" dxfId="642" priority="501" operator="containsText" text="■">
      <formula>NOT(ISERROR(SEARCH("■",X193)))</formula>
    </cfRule>
  </conditionalFormatting>
  <conditionalFormatting sqref="AE193">
    <cfRule type="containsText" dxfId="641" priority="500" operator="containsText" text="■">
      <formula>NOT(ISERROR(SEARCH("■",AE193)))</formula>
    </cfRule>
  </conditionalFormatting>
  <conditionalFormatting sqref="AL193">
    <cfRule type="containsText" dxfId="640" priority="499" operator="containsText" text="■">
      <formula>NOT(ISERROR(SEARCH("■",AL193)))</formula>
    </cfRule>
  </conditionalFormatting>
  <conditionalFormatting sqref="AS193">
    <cfRule type="containsText" dxfId="639" priority="498" operator="containsText" text="■">
      <formula>NOT(ISERROR(SEARCH("■",AS193)))</formula>
    </cfRule>
  </conditionalFormatting>
  <conditionalFormatting sqref="S198">
    <cfRule type="notContainsBlanks" dxfId="638" priority="496">
      <formula>LEN(TRIM(S198))&gt;0</formula>
    </cfRule>
  </conditionalFormatting>
  <conditionalFormatting sqref="S196">
    <cfRule type="notContainsBlanks" dxfId="637" priority="497">
      <formula>LEN(TRIM(S196))&gt;0</formula>
    </cfRule>
  </conditionalFormatting>
  <conditionalFormatting sqref="AK198">
    <cfRule type="notContainsBlanks" dxfId="636" priority="1509">
      <formula>LEN(TRIM(AK198))&gt;0</formula>
    </cfRule>
  </conditionalFormatting>
  <conditionalFormatting sqref="AC198:AC199 L198:L199 S198">
    <cfRule type="expression" dxfId="635" priority="505">
      <formula>$S$196="使用する（Activeサーバーを指定する）"</formula>
    </cfRule>
  </conditionalFormatting>
  <conditionalFormatting sqref="M198">
    <cfRule type="expression" dxfId="634" priority="491">
      <formula>$S$196="使用する（Activeサーバーを指定する）"</formula>
    </cfRule>
  </conditionalFormatting>
  <conditionalFormatting sqref="S190">
    <cfRule type="notContainsBlanks" dxfId="633" priority="464">
      <formula>LEN(TRIM(S190))&gt;0</formula>
    </cfRule>
  </conditionalFormatting>
  <conditionalFormatting sqref="S200">
    <cfRule type="notContainsBlanks" dxfId="632" priority="456">
      <formula>LEN(TRIM(S200))&gt;0</formula>
    </cfRule>
  </conditionalFormatting>
  <conditionalFormatting sqref="AN196">
    <cfRule type="notContainsBlanks" dxfId="631" priority="450">
      <formula>LEN(TRIM(AN196))&gt;0</formula>
    </cfRule>
  </conditionalFormatting>
  <conditionalFormatting sqref="AN196">
    <cfRule type="notContainsBlanks" dxfId="630" priority="451">
      <formula>LEN(TRIM(AN196))&gt;0</formula>
    </cfRule>
    <cfRule type="expression" dxfId="629" priority="452">
      <formula>$S$196="使用する(Activeサーバーを指定する)"</formula>
    </cfRule>
  </conditionalFormatting>
  <conditionalFormatting sqref="V228">
    <cfRule type="notContainsBlanks" dxfId="628" priority="436">
      <formula>LEN(TRIM(V228))&gt;0</formula>
    </cfRule>
  </conditionalFormatting>
  <conditionalFormatting sqref="AD228">
    <cfRule type="notContainsBlanks" dxfId="627" priority="435">
      <formula>LEN(TRIM(AD228))&gt;0</formula>
    </cfRule>
  </conditionalFormatting>
  <conditionalFormatting sqref="AD230">
    <cfRule type="notContainsBlanks" dxfId="626" priority="432">
      <formula>LEN(TRIM(AD230))&gt;0</formula>
    </cfRule>
  </conditionalFormatting>
  <conditionalFormatting sqref="AD232">
    <cfRule type="notContainsBlanks" dxfId="625" priority="431">
      <formula>LEN(TRIM(AD232))&gt;0</formula>
    </cfRule>
  </conditionalFormatting>
  <conditionalFormatting sqref="C200">
    <cfRule type="containsText" dxfId="624" priority="430" operator="containsText" text="■">
      <formula>NOT(ISERROR(SEARCH("■",C200)))</formula>
    </cfRule>
  </conditionalFormatting>
  <conditionalFormatting sqref="C209">
    <cfRule type="containsText" dxfId="623" priority="427" operator="containsText" text="■">
      <formula>NOT(ISERROR(SEARCH("■",C209)))</formula>
    </cfRule>
  </conditionalFormatting>
  <conditionalFormatting sqref="C194">
    <cfRule type="containsText" dxfId="622" priority="428" operator="containsText" text="■">
      <formula>NOT(ISERROR(SEARCH("■",C194)))</formula>
    </cfRule>
  </conditionalFormatting>
  <conditionalFormatting sqref="M241">
    <cfRule type="containsText" dxfId="621" priority="420" operator="containsText" text="■">
      <formula>NOT(ISERROR(SEARCH("■",M241)))</formula>
    </cfRule>
  </conditionalFormatting>
  <conditionalFormatting sqref="C225">
    <cfRule type="containsText" dxfId="620" priority="425" operator="containsText" text="■">
      <formula>NOT(ISERROR(SEARCH("■",C225)))</formula>
    </cfRule>
  </conditionalFormatting>
  <conditionalFormatting sqref="C229">
    <cfRule type="containsText" dxfId="619" priority="424" operator="containsText" text="■">
      <formula>NOT(ISERROR(SEARCH("■",C229)))</formula>
    </cfRule>
  </conditionalFormatting>
  <conditionalFormatting sqref="C239:AY239">
    <cfRule type="expression" dxfId="618" priority="423">
      <formula>#REF!="申し込まない"</formula>
    </cfRule>
  </conditionalFormatting>
  <conditionalFormatting sqref="M249">
    <cfRule type="containsText" dxfId="617" priority="404" operator="containsText" text="■">
      <formula>NOT(ISERROR(SEARCH("■",M249)))</formula>
    </cfRule>
  </conditionalFormatting>
  <conditionalFormatting sqref="M240">
    <cfRule type="containsText" dxfId="616" priority="422" operator="containsText" text="■">
      <formula>NOT(ISERROR(SEARCH("■",M240)))</formula>
    </cfRule>
  </conditionalFormatting>
  <conditionalFormatting sqref="O242:R243">
    <cfRule type="expression" dxfId="615" priority="419">
      <formula>#REF!="申し込まない"</formula>
    </cfRule>
  </conditionalFormatting>
  <conditionalFormatting sqref="M242">
    <cfRule type="containsText" dxfId="614" priority="417" operator="containsText" text="■">
      <formula>NOT(ISERROR(SEARCH("■",M242)))</formula>
    </cfRule>
  </conditionalFormatting>
  <conditionalFormatting sqref="M243">
    <cfRule type="containsText" dxfId="613" priority="416" operator="containsText" text="■">
      <formula>NOT(ISERROR(SEARCH("■",M243)))</formula>
    </cfRule>
  </conditionalFormatting>
  <conditionalFormatting sqref="O244:R245">
    <cfRule type="expression" dxfId="612" priority="415">
      <formula>#REF!="申し込まない"</formula>
    </cfRule>
  </conditionalFormatting>
  <conditionalFormatting sqref="M244">
    <cfRule type="containsText" dxfId="611" priority="413" operator="containsText" text="■">
      <formula>NOT(ISERROR(SEARCH("■",M244)))</formula>
    </cfRule>
  </conditionalFormatting>
  <conditionalFormatting sqref="M245">
    <cfRule type="containsText" dxfId="610" priority="412" operator="containsText" text="■">
      <formula>NOT(ISERROR(SEARCH("■",M245)))</formula>
    </cfRule>
  </conditionalFormatting>
  <conditionalFormatting sqref="O246:R247">
    <cfRule type="expression" dxfId="609" priority="411">
      <formula>#REF!="申し込まない"</formula>
    </cfRule>
  </conditionalFormatting>
  <conditionalFormatting sqref="M246">
    <cfRule type="containsText" dxfId="608" priority="409" operator="containsText" text="■">
      <formula>NOT(ISERROR(SEARCH("■",M246)))</formula>
    </cfRule>
  </conditionalFormatting>
  <conditionalFormatting sqref="M247">
    <cfRule type="containsText" dxfId="607" priority="408" operator="containsText" text="■">
      <formula>NOT(ISERROR(SEARCH("■",M247)))</formula>
    </cfRule>
  </conditionalFormatting>
  <conditionalFormatting sqref="O248:R249">
    <cfRule type="expression" dxfId="606" priority="407">
      <formula>#REF!="申し込まない"</formula>
    </cfRule>
  </conditionalFormatting>
  <conditionalFormatting sqref="M248">
    <cfRule type="containsText" dxfId="605" priority="405" operator="containsText" text="■">
      <formula>NOT(ISERROR(SEARCH("■",M248)))</formula>
    </cfRule>
  </conditionalFormatting>
  <conditionalFormatting sqref="U250">
    <cfRule type="notContainsBlanks" dxfId="604" priority="399">
      <formula>LEN(TRIM(U250))&gt;0</formula>
    </cfRule>
    <cfRule type="notContainsBlanks" dxfId="603" priority="400">
      <formula>LEN(TRIM(U250))&gt;0</formula>
    </cfRule>
  </conditionalFormatting>
  <conditionalFormatting sqref="U250">
    <cfRule type="expression" dxfId="602" priority="401">
      <formula>#REF!="申し込まない"</formula>
    </cfRule>
  </conditionalFormatting>
  <conditionalFormatting sqref="U251">
    <cfRule type="notContainsBlanks" dxfId="601" priority="397">
      <formula>LEN(TRIM(U251))&gt;0</formula>
    </cfRule>
    <cfRule type="notContainsBlanks" dxfId="600" priority="398">
      <formula>LEN(TRIM(U251))&gt;0</formula>
    </cfRule>
  </conditionalFormatting>
  <conditionalFormatting sqref="U252">
    <cfRule type="notContainsBlanks" dxfId="599" priority="395">
      <formula>LEN(TRIM(U252))&gt;0</formula>
    </cfRule>
    <cfRule type="notContainsBlanks" dxfId="598" priority="396">
      <formula>LEN(TRIM(U252))&gt;0</formula>
    </cfRule>
  </conditionalFormatting>
  <conditionalFormatting sqref="N270:AA271">
    <cfRule type="expression" dxfId="597" priority="362">
      <formula>$V$60="オプションを新規に申し込む"</formula>
    </cfRule>
    <cfRule type="expression" dxfId="596" priority="365">
      <formula>$V$56="オプションを新規に申し込む"</formula>
    </cfRule>
  </conditionalFormatting>
  <conditionalFormatting sqref="AB270:AK271 C253:M253 C269:K269 W257:W266 C254 K254:K255 C257:M266 C256:AY256">
    <cfRule type="expression" dxfId="595" priority="360">
      <formula>$V$60="オプションを新規に申し込む"</formula>
    </cfRule>
    <cfRule type="expression" dxfId="594" priority="364">
      <formula>$V$56="オプションを新規に申し込む"</formula>
    </cfRule>
  </conditionalFormatting>
  <conditionalFormatting sqref="C270:M271">
    <cfRule type="expression" dxfId="593" priority="359">
      <formula>$V$60="オプションを新規に申し込む"</formula>
    </cfRule>
    <cfRule type="expression" dxfId="592" priority="363">
      <formula>$V$56="オプションを新規に申し込む"</formula>
    </cfRule>
  </conditionalFormatting>
  <conditionalFormatting sqref="AL270:AY271">
    <cfRule type="expression" dxfId="591" priority="357">
      <formula>$N$270="全ての接続元から通信を許可する"</formula>
    </cfRule>
    <cfRule type="expression" dxfId="590" priority="361">
      <formula>$N$270="接続元IPアドレスを指定する"</formula>
    </cfRule>
  </conditionalFormatting>
  <conditionalFormatting sqref="N270:AA271 AL270:AY271">
    <cfRule type="notContainsBlanks" dxfId="589" priority="358">
      <formula>LEN(TRIM(N270))&gt;0</formula>
    </cfRule>
  </conditionalFormatting>
  <conditionalFormatting sqref="AP257:AT266 N257 N258:U266 X257:AD266 AG257 AG258:AM266 AV257:AV266">
    <cfRule type="notContainsBlanks" dxfId="588" priority="341">
      <formula>LEN(TRIM(N257))&gt;0</formula>
    </cfRule>
    <cfRule type="expression" dxfId="587" priority="343">
      <formula>$V$60="オプションを新規に申し込む"</formula>
    </cfRule>
    <cfRule type="expression" dxfId="586" priority="356">
      <formula>$V$56="オプションを新規に申し込む"</formula>
    </cfRule>
  </conditionalFormatting>
  <conditionalFormatting sqref="AF257:AF266">
    <cfRule type="expression" dxfId="585" priority="353">
      <formula>$V$60="オプションを新規に申し込む"</formula>
    </cfRule>
    <cfRule type="expression" dxfId="584" priority="354">
      <formula>$V$56="オプションを新規に申し込む"</formula>
    </cfRule>
  </conditionalFormatting>
  <conditionalFormatting sqref="AO257:AO266">
    <cfRule type="expression" dxfId="583" priority="351">
      <formula>$V$60="オプションを新規に申し込む"</formula>
    </cfRule>
    <cfRule type="expression" dxfId="582" priority="352">
      <formula>$V$56="オプションを新規に申し込む"</formula>
    </cfRule>
  </conditionalFormatting>
  <conditionalFormatting sqref="AU257:AU266">
    <cfRule type="expression" dxfId="581" priority="349">
      <formula>$V$60="オプションを新規に申し込む"</formula>
    </cfRule>
    <cfRule type="expression" dxfId="580" priority="350">
      <formula>$V$56="オプションを新規に申し込む"</formula>
    </cfRule>
  </conditionalFormatting>
  <conditionalFormatting sqref="K267:K268">
    <cfRule type="expression" dxfId="579" priority="347">
      <formula>$V$60="オプションを新規に申し込む"</formula>
    </cfRule>
    <cfRule type="expression" dxfId="578" priority="348">
      <formula>$V$56="オプションを新規に申し込む"</formula>
    </cfRule>
  </conditionalFormatting>
  <conditionalFormatting sqref="C267">
    <cfRule type="expression" dxfId="577" priority="345">
      <formula>$V$60="オプションを新規に申し込む"</formula>
    </cfRule>
    <cfRule type="expression" dxfId="576" priority="346">
      <formula>$V$56="オプションを新規に申し込む"</formula>
    </cfRule>
  </conditionalFormatting>
  <conditionalFormatting sqref="L254">
    <cfRule type="expression" dxfId="575" priority="339">
      <formula>$V$60="オプションを新規に申し込む"</formula>
    </cfRule>
    <cfRule type="expression" dxfId="574" priority="340">
      <formula>$V$56="オプションを新規に申し込む"</formula>
    </cfRule>
  </conditionalFormatting>
  <conditionalFormatting sqref="L267">
    <cfRule type="expression" dxfId="573" priority="337">
      <formula>$V$60="オプションを新規に申し込む"</formula>
    </cfRule>
    <cfRule type="expression" dxfId="572" priority="338">
      <formula>$V$56="オプションを新規に申し込む"</formula>
    </cfRule>
  </conditionalFormatting>
  <conditionalFormatting sqref="C190:AY197 C200:AY201 C198:AK198 C199:AJ199 AO198:AY199">
    <cfRule type="expression" dxfId="571" priority="335">
      <formula>$V$44="オプションを新規に申し込む"</formula>
    </cfRule>
  </conditionalFormatting>
  <conditionalFormatting sqref="C184">
    <cfRule type="containsText" dxfId="570" priority="333" operator="containsText" text="■">
      <formula>NOT(ISERROR(SEARCH("■",C184)))</formula>
    </cfRule>
  </conditionalFormatting>
  <conditionalFormatting sqref="C179:AY187 C190:AY197 C188:AK188 C189:AJ189 AO188:AY189 C200:AY201 C198:AK198 C199:AJ199 AO198:AY199">
    <cfRule type="expression" dxfId="569" priority="332">
      <formula>$V$44="変更なし"</formula>
    </cfRule>
  </conditionalFormatting>
  <conditionalFormatting sqref="AC208:AY213 C202:AY202 AO205 C228:V228 C229:U233 AC228:AY233 C203:E203 L204:AP204 L205:AJ206 L207:AY207 L213:U213 L212:V212 L211:U211 L210:V210 L209:U209 L208:V208 C204:D207 L203:AQ203 C225:AY227 C209:D213">
    <cfRule type="expression" dxfId="568" priority="328">
      <formula>$V$46="オプションを解約する"</formula>
    </cfRule>
    <cfRule type="expression" dxfId="567" priority="331">
      <formula>$V$46="変更なし"</formula>
    </cfRule>
  </conditionalFormatting>
  <conditionalFormatting sqref="C228:V228 C229:U233 AC228:AY233 C225:AY227">
    <cfRule type="expression" dxfId="566" priority="330">
      <formula>$V$46="オプションを新規に申し込む"</formula>
    </cfRule>
  </conditionalFormatting>
  <conditionalFormatting sqref="AC208:AY213 AO205 C203:E203 L205:AJ206 L207:AY207 L204:AP204 L212:V212 L211:U211 L210:V210 L209:U209 L208:V208 L213:U213 C204:D207 L203:AQ203 C209:D213">
    <cfRule type="expression" dxfId="565" priority="329">
      <formula>$V$46="利用中の設定内容を変更する"</formula>
    </cfRule>
  </conditionalFormatting>
  <conditionalFormatting sqref="C239:AY239 C240:S240 C241:R249">
    <cfRule type="expression" dxfId="564" priority="315">
      <formula>$V$48="オプションを解約する"</formula>
    </cfRule>
    <cfRule type="expression" dxfId="563" priority="316">
      <formula>$V$48="変更なし"</formula>
    </cfRule>
    <cfRule type="expression" dxfId="562" priority="326">
      <formula>$V$48="変更なし"</formula>
    </cfRule>
  </conditionalFormatting>
  <conditionalFormatting sqref="AG250 W250 C250:R252 U250:U252 AB250:AB252 AF250:AF252">
    <cfRule type="expression" dxfId="561" priority="325">
      <formula>$M$34="□"</formula>
    </cfRule>
  </conditionalFormatting>
  <conditionalFormatting sqref="O294 V294:AY294 C294 K294:L294">
    <cfRule type="expression" dxfId="560" priority="324">
      <formula>$V$162="申し込まない"</formula>
    </cfRule>
  </conditionalFormatting>
  <conditionalFormatting sqref="M294">
    <cfRule type="containsText" dxfId="559" priority="1017" operator="containsText" text="■">
      <formula>NOT(ISERROR(SEARCH("■",M294)))</formula>
    </cfRule>
  </conditionalFormatting>
  <conditionalFormatting sqref="C294:AY315">
    <cfRule type="expression" dxfId="558" priority="246">
      <formula>$M$273="DDoS対策付　FW＋DDoS"</formula>
    </cfRule>
    <cfRule type="expression" dxfId="557" priority="323">
      <formula>COUNTIF($M$273,"*ブロンズ*")</formula>
    </cfRule>
  </conditionalFormatting>
  <conditionalFormatting sqref="M295:AY315">
    <cfRule type="expression" dxfId="556" priority="252">
      <formula>$M$294="■"</formula>
    </cfRule>
  </conditionalFormatting>
  <conditionalFormatting sqref="M213:U213 M208:V208 M209:U209 M210:V210 M211:U211 M212:V212 AC208:AY213 M207:AY207 M205:AJ206 AO205">
    <cfRule type="expression" dxfId="555" priority="314">
      <formula>COUNTIF($T$203,"ストレージのみ*")</formula>
    </cfRule>
  </conditionalFormatting>
  <conditionalFormatting sqref="C321:AY321 C326:AY326 C322:M322 C323:L323 C324:M324 C325:L325 AL322:AY325 C339:AY339 C327:M327 C328:L338 Y327:Y338 C350:AY350 C340:L349 Y340:Y349 AL327:AL338 AY327:AY338 AL340:AL349 AY340:AY349 M331 M333 M335 M337 M342 M344 M346 M348 Z331 Z333 Z335 Z337 AM331 AM333 AM335 AM337 Z342 Z344 Z346 Z348 AM342 AM344 AM346 AM348">
    <cfRule type="expression" dxfId="554" priority="312">
      <formula>$V$64="オプションを解約する"</formula>
    </cfRule>
    <cfRule type="expression" dxfId="553" priority="313">
      <formula>$V$64="変更なし"</formula>
    </cfRule>
  </conditionalFormatting>
  <conditionalFormatting sqref="V40:AI57 V60 V64:AI69">
    <cfRule type="containsText" dxfId="552" priority="311" operator="containsText" text="変更なし">
      <formula>NOT(ISERROR(SEARCH("変更なし",V40)))</formula>
    </cfRule>
  </conditionalFormatting>
  <conditionalFormatting sqref="X352:Y354 AE352:AF353 AO352:AP353">
    <cfRule type="cellIs" dxfId="551" priority="310" operator="equal">
      <formula>"■"</formula>
    </cfRule>
  </conditionalFormatting>
  <conditionalFormatting sqref="X355:Y357 AE355:AF356 AO355:AP356">
    <cfRule type="cellIs" dxfId="550" priority="309" operator="equal">
      <formula>"■"</formula>
    </cfRule>
  </conditionalFormatting>
  <conditionalFormatting sqref="X358:Y360 AE358:AF359 AO358:AP359">
    <cfRule type="cellIs" dxfId="549" priority="308" operator="equal">
      <formula>"■"</formula>
    </cfRule>
  </conditionalFormatting>
  <conditionalFormatting sqref="X361:Y363 AE361:AF362 AO361:AP362">
    <cfRule type="cellIs" dxfId="548" priority="307" operator="equal">
      <formula>"■"</formula>
    </cfRule>
  </conditionalFormatting>
  <conditionalFormatting sqref="X364:Y366 AE364:AF365 AO364:AP365">
    <cfRule type="cellIs" dxfId="547" priority="306" operator="equal">
      <formula>"■"</formula>
    </cfRule>
  </conditionalFormatting>
  <conditionalFormatting sqref="M352:V366">
    <cfRule type="notContainsBlanks" dxfId="546" priority="305">
      <formula>LEN(TRIM(M352))&gt;0</formula>
    </cfRule>
  </conditionalFormatting>
  <conditionalFormatting sqref="C351:AY366">
    <cfRule type="expression" dxfId="545" priority="303">
      <formula>$V$66="オプションを解約する"</formula>
    </cfRule>
    <cfRule type="expression" dxfId="544" priority="304">
      <formula>$V$66="変更なし"</formula>
    </cfRule>
  </conditionalFormatting>
  <conditionalFormatting sqref="C367:AY369">
    <cfRule type="expression" dxfId="543" priority="300">
      <formula>$V$68="オプションを解約する"</formula>
    </cfRule>
    <cfRule type="expression" dxfId="542" priority="301">
      <formula>$V$68="変更なし"</formula>
    </cfRule>
  </conditionalFormatting>
  <conditionalFormatting sqref="AU42:AV43">
    <cfRule type="notContainsBlanks" dxfId="541" priority="297">
      <formula>LEN(TRIM(AU42))&gt;0</formula>
    </cfRule>
    <cfRule type="expression" dxfId="540" priority="298">
      <formula>$V$42="利用中の帯域保証値を変更する"</formula>
    </cfRule>
    <cfRule type="expression" dxfId="539" priority="299">
      <formula>V42="オプションを新規に申し込む"</formula>
    </cfRule>
  </conditionalFormatting>
  <conditionalFormatting sqref="AU54:AV55">
    <cfRule type="notContainsBlanks" dxfId="538" priority="294">
      <formula>LEN(TRIM(AU54))&gt;0</formula>
    </cfRule>
    <cfRule type="expression" dxfId="537" priority="295">
      <formula>$V$54="利用中のライセンス数を変更する"</formula>
    </cfRule>
    <cfRule type="expression" dxfId="536" priority="296">
      <formula>$V$54="オプションを新規に申し込む"</formula>
    </cfRule>
  </conditionalFormatting>
  <conditionalFormatting sqref="L95:U96 W95:AF96 AH95:AS96 AH98:AS99 W98:AF99 L98:U99 L101:U102 W101:AF102 AH101:AS102">
    <cfRule type="notContainsBlanks" dxfId="535" priority="293">
      <formula>LEN(TRIM(L95))&gt;0</formula>
    </cfRule>
  </conditionalFormatting>
  <conditionalFormatting sqref="AD136:AY137 V142:AE143">
    <cfRule type="notContainsBlanks" dxfId="534" priority="292">
      <formula>LEN(TRIM(V136))&gt;0</formula>
    </cfRule>
  </conditionalFormatting>
  <conditionalFormatting sqref="AD138:AE141 AM138:AN138">
    <cfRule type="cellIs" dxfId="533" priority="291" operator="equal">
      <formula>"■"</formula>
    </cfRule>
  </conditionalFormatting>
  <conditionalFormatting sqref="T205:AH206">
    <cfRule type="notContainsBlanks" dxfId="532" priority="290">
      <formula>LEN(TRIM(T205))&gt;0</formula>
    </cfRule>
  </conditionalFormatting>
  <conditionalFormatting sqref="Q180:AH181">
    <cfRule type="notContainsBlanks" dxfId="531" priority="289">
      <formula>LEN(TRIM(Q180))&gt;0</formula>
    </cfRule>
  </conditionalFormatting>
  <conditionalFormatting sqref="S242">
    <cfRule type="notContainsBlanks" dxfId="530" priority="287">
      <formula>LEN(TRIM(S242))&gt;0</formula>
    </cfRule>
  </conditionalFormatting>
  <conditionalFormatting sqref="S242">
    <cfRule type="expression" dxfId="529" priority="288">
      <formula>#REF!="申し込まない"</formula>
    </cfRule>
  </conditionalFormatting>
  <conditionalFormatting sqref="S242">
    <cfRule type="expression" dxfId="528" priority="284">
      <formula>$V$48="オプションを解約する"</formula>
    </cfRule>
    <cfRule type="expression" dxfId="527" priority="285">
      <formula>$V$48="変更なし"</formula>
    </cfRule>
    <cfRule type="expression" dxfId="526" priority="286">
      <formula>$V$48="変更なし"</formula>
    </cfRule>
  </conditionalFormatting>
  <conditionalFormatting sqref="S244">
    <cfRule type="notContainsBlanks" dxfId="525" priority="282">
      <formula>LEN(TRIM(S244))&gt;0</formula>
    </cfRule>
  </conditionalFormatting>
  <conditionalFormatting sqref="S244">
    <cfRule type="expression" dxfId="524" priority="283">
      <formula>#REF!="申し込まない"</formula>
    </cfRule>
  </conditionalFormatting>
  <conditionalFormatting sqref="S244">
    <cfRule type="expression" dxfId="523" priority="279">
      <formula>$V$48="オプションを解約する"</formula>
    </cfRule>
    <cfRule type="expression" dxfId="522" priority="280">
      <formula>$V$48="変更なし"</formula>
    </cfRule>
    <cfRule type="expression" dxfId="521" priority="281">
      <formula>$V$48="変更なし"</formula>
    </cfRule>
  </conditionalFormatting>
  <conditionalFormatting sqref="S246">
    <cfRule type="notContainsBlanks" dxfId="520" priority="277">
      <formula>LEN(TRIM(S246))&gt;0</formula>
    </cfRule>
  </conditionalFormatting>
  <conditionalFormatting sqref="S246">
    <cfRule type="expression" dxfId="519" priority="278">
      <formula>#REF!="申し込まない"</formula>
    </cfRule>
  </conditionalFormatting>
  <conditionalFormatting sqref="S246">
    <cfRule type="expression" dxfId="518" priority="274">
      <formula>$V$48="オプションを解約する"</formula>
    </cfRule>
    <cfRule type="expression" dxfId="517" priority="275">
      <formula>$V$48="変更なし"</formula>
    </cfRule>
    <cfRule type="expression" dxfId="516" priority="276">
      <formula>$V$48="変更なし"</formula>
    </cfRule>
  </conditionalFormatting>
  <conditionalFormatting sqref="S248">
    <cfRule type="notContainsBlanks" dxfId="515" priority="272">
      <formula>LEN(TRIM(S248))&gt;0</formula>
    </cfRule>
  </conditionalFormatting>
  <conditionalFormatting sqref="S248">
    <cfRule type="expression" dxfId="514" priority="273">
      <formula>#REF!="申し込まない"</formula>
    </cfRule>
  </conditionalFormatting>
  <conditionalFormatting sqref="S248">
    <cfRule type="expression" dxfId="513" priority="269">
      <formula>$V$48="オプションを解約する"</formula>
    </cfRule>
    <cfRule type="expression" dxfId="512" priority="270">
      <formula>$V$48="変更なし"</formula>
    </cfRule>
    <cfRule type="expression" dxfId="511" priority="271">
      <formula>$V$48="変更なし"</formula>
    </cfRule>
  </conditionalFormatting>
  <conditionalFormatting sqref="W251">
    <cfRule type="expression" dxfId="510" priority="268">
      <formula>$M$34="□"</formula>
    </cfRule>
  </conditionalFormatting>
  <conditionalFormatting sqref="W252">
    <cfRule type="expression" dxfId="509" priority="267">
      <formula>$M$34="□"</formula>
    </cfRule>
  </conditionalFormatting>
  <conditionalFormatting sqref="AD250">
    <cfRule type="expression" dxfId="508" priority="266">
      <formula>$M$34="□"</formula>
    </cfRule>
  </conditionalFormatting>
  <conditionalFormatting sqref="AD251">
    <cfRule type="expression" dxfId="507" priority="265">
      <formula>$M$34="□"</formula>
    </cfRule>
  </conditionalFormatting>
  <conditionalFormatting sqref="AD252">
    <cfRule type="expression" dxfId="506" priority="264">
      <formula>$M$34="□"</formula>
    </cfRule>
  </conditionalFormatting>
  <conditionalFormatting sqref="N280:V284 X280:AK284 AM280:AY284 U285:AK293">
    <cfRule type="notContainsBlanks" dxfId="505" priority="1502">
      <formula>LEN(TRIM(N280))&gt;0</formula>
    </cfRule>
  </conditionalFormatting>
  <conditionalFormatting sqref="U296:AG301">
    <cfRule type="notContainsBlanks" dxfId="504" priority="321">
      <formula>LEN(TRIM(U296))&gt;0</formula>
    </cfRule>
  </conditionalFormatting>
  <conditionalFormatting sqref="U303:AG308">
    <cfRule type="notContainsBlanks" dxfId="503" priority="318">
      <formula>LEN(TRIM(U303))&gt;0</formula>
    </cfRule>
  </conditionalFormatting>
  <conditionalFormatting sqref="U310:AG315">
    <cfRule type="notContainsBlanks" dxfId="502" priority="1505">
      <formula>LEN(TRIM(U310))&gt;0</formula>
    </cfRule>
  </conditionalFormatting>
  <conditionalFormatting sqref="M308:AK308 M303:AL303 M304:AK304 M305:AL305 M306:AK306 M307:AL307">
    <cfRule type="expression" dxfId="501" priority="258">
      <formula>$S$302="■"</formula>
    </cfRule>
  </conditionalFormatting>
  <conditionalFormatting sqref="M315:AK315 M310:AL310 M311:AK311 M312:AL312 M313:AK313 M314:AL314">
    <cfRule type="expression" dxfId="500" priority="256">
      <formula>$AA$309="■"</formula>
    </cfRule>
    <cfRule type="expression" dxfId="499" priority="257">
      <formula>$Q$309="■"</formula>
    </cfRule>
  </conditionalFormatting>
  <conditionalFormatting sqref="M322:AK323">
    <cfRule type="notContainsBlanks" dxfId="498" priority="245">
      <formula>LEN(TRIM(M322))&gt;0</formula>
    </cfRule>
  </conditionalFormatting>
  <conditionalFormatting sqref="M329">
    <cfRule type="expression" dxfId="497" priority="243">
      <formula>$V$64="オプションを解約する"</formula>
    </cfRule>
    <cfRule type="expression" dxfId="496" priority="244">
      <formula>$V$64="変更なし"</formula>
    </cfRule>
  </conditionalFormatting>
  <conditionalFormatting sqref="M340">
    <cfRule type="expression" dxfId="495" priority="239">
      <formula>$V$64="オプションを解約する"</formula>
    </cfRule>
    <cfRule type="expression" dxfId="494" priority="240">
      <formula>$V$64="変更なし"</formula>
    </cfRule>
  </conditionalFormatting>
  <conditionalFormatting sqref="M327:X338 M340:X349">
    <cfRule type="notContainsBlanks" dxfId="493" priority="238">
      <formula>LEN(TRIM(M327))&gt;0</formula>
    </cfRule>
  </conditionalFormatting>
  <conditionalFormatting sqref="Z327">
    <cfRule type="expression" dxfId="492" priority="236">
      <formula>$V$64="オプションを解約する"</formula>
    </cfRule>
    <cfRule type="expression" dxfId="491" priority="237">
      <formula>$V$64="変更なし"</formula>
    </cfRule>
  </conditionalFormatting>
  <conditionalFormatting sqref="Z329">
    <cfRule type="expression" dxfId="490" priority="234">
      <formula>$V$64="オプションを解約する"</formula>
    </cfRule>
    <cfRule type="expression" dxfId="489" priority="235">
      <formula>$V$64="変更なし"</formula>
    </cfRule>
  </conditionalFormatting>
  <conditionalFormatting sqref="Z327:AK338">
    <cfRule type="notContainsBlanks" dxfId="488" priority="233">
      <formula>LEN(TRIM(Z327))&gt;0</formula>
    </cfRule>
  </conditionalFormatting>
  <conditionalFormatting sqref="AM327">
    <cfRule type="expression" dxfId="487" priority="231">
      <formula>$V$64="オプションを解約する"</formula>
    </cfRule>
    <cfRule type="expression" dxfId="486" priority="232">
      <formula>$V$64="変更なし"</formula>
    </cfRule>
  </conditionalFormatting>
  <conditionalFormatting sqref="AM329">
    <cfRule type="expression" dxfId="485" priority="229">
      <formula>$V$64="オプションを解約する"</formula>
    </cfRule>
    <cfRule type="expression" dxfId="484" priority="230">
      <formula>$V$64="変更なし"</formula>
    </cfRule>
  </conditionalFormatting>
  <conditionalFormatting sqref="AM327:AX338">
    <cfRule type="notContainsBlanks" dxfId="483" priority="228">
      <formula>LEN(TRIM(AM327))&gt;0</formula>
    </cfRule>
  </conditionalFormatting>
  <conditionalFormatting sqref="Z340">
    <cfRule type="expression" dxfId="482" priority="226">
      <formula>$V$64="オプションを解約する"</formula>
    </cfRule>
    <cfRule type="expression" dxfId="481" priority="227">
      <formula>$V$64="変更なし"</formula>
    </cfRule>
  </conditionalFormatting>
  <conditionalFormatting sqref="Z340:AK349">
    <cfRule type="notContainsBlanks" dxfId="480" priority="225">
      <formula>LEN(TRIM(Z340))&gt;0</formula>
    </cfRule>
  </conditionalFormatting>
  <conditionalFormatting sqref="AM340">
    <cfRule type="expression" dxfId="479" priority="223">
      <formula>$V$64="オプションを解約する"</formula>
    </cfRule>
    <cfRule type="expression" dxfId="478" priority="224">
      <formula>$V$64="変更なし"</formula>
    </cfRule>
  </conditionalFormatting>
  <conditionalFormatting sqref="AM340:AX349">
    <cfRule type="notContainsBlanks" dxfId="477" priority="222">
      <formula>LEN(TRIM(AM340))&gt;0</formula>
    </cfRule>
  </conditionalFormatting>
  <conditionalFormatting sqref="U21:Y21 P21:S21 P22:AY25 P26:AD28">
    <cfRule type="notContainsBlanks" dxfId="476" priority="221">
      <formula>LEN(TRIM(P21))&gt;0</formula>
    </cfRule>
  </conditionalFormatting>
  <conditionalFormatting sqref="AI26:AY26">
    <cfRule type="notContainsBlanks" dxfId="475" priority="220">
      <formula>LEN(TRIM(AI26))&gt;0</formula>
    </cfRule>
  </conditionalFormatting>
  <conditionalFormatting sqref="AI27">
    <cfRule type="notContainsBlanks" dxfId="474" priority="219">
      <formula>LEN(TRIM(AI27))&gt;0</formula>
    </cfRule>
  </conditionalFormatting>
  <conditionalFormatting sqref="AF28:AH28 AF27:AI27">
    <cfRule type="expression" dxfId="473" priority="218">
      <formula>$R$68="■"</formula>
    </cfRule>
  </conditionalFormatting>
  <conditionalFormatting sqref="AQ104:AZ109 AQ112:AZ113 AQ110">
    <cfRule type="expression" dxfId="472" priority="576">
      <formula>$M$38="■"</formula>
    </cfRule>
  </conditionalFormatting>
  <conditionalFormatting sqref="AQ106:AZ109">
    <cfRule type="expression" dxfId="471" priority="209">
      <formula>COUNTIF($L$108,"ベーシックモデル*")</formula>
    </cfRule>
  </conditionalFormatting>
  <conditionalFormatting sqref="AA104:AJ113 AQ104:AZ113">
    <cfRule type="cellIs" dxfId="470" priority="212" operator="notEqual">
      <formula>"変更なし"</formula>
    </cfRule>
  </conditionalFormatting>
  <conditionalFormatting sqref="AA117:AJ120">
    <cfRule type="expression" dxfId="469" priority="206">
      <formula>COUNTIF($L$119,"ベーシックモデル*")</formula>
    </cfRule>
  </conditionalFormatting>
  <conditionalFormatting sqref="AA115:AJ124">
    <cfRule type="cellIs" dxfId="468" priority="207" operator="notEqual">
      <formula>"変更なし"</formula>
    </cfRule>
    <cfRule type="expression" dxfId="467" priority="208">
      <formula>$M$38="■"</formula>
    </cfRule>
  </conditionalFormatting>
  <conditionalFormatting sqref="AA128:AJ131">
    <cfRule type="expression" dxfId="466" priority="197">
      <formula>COUNTIF($L$130,"ベーシックモデル*")</formula>
    </cfRule>
  </conditionalFormatting>
  <conditionalFormatting sqref="AA126:AJ135">
    <cfRule type="cellIs" dxfId="465" priority="198" operator="notEqual">
      <formula>"変更なし"</formula>
    </cfRule>
    <cfRule type="expression" dxfId="464" priority="199">
      <formula>$M$38="■"</formula>
    </cfRule>
  </conditionalFormatting>
  <conditionalFormatting sqref="AQ126:AZ131">
    <cfRule type="expression" dxfId="463" priority="193">
      <formula>$M$38="■"</formula>
    </cfRule>
  </conditionalFormatting>
  <conditionalFormatting sqref="AQ126:AZ131">
    <cfRule type="cellIs" dxfId="462" priority="192" operator="notEqual">
      <formula>"変更なし"</formula>
    </cfRule>
  </conditionalFormatting>
  <conditionalFormatting sqref="AQ128:AZ131">
    <cfRule type="expression" dxfId="461" priority="191">
      <formula>COUNTIF($L$130,"ベーシックモデル*")</formula>
    </cfRule>
  </conditionalFormatting>
  <conditionalFormatting sqref="AO205">
    <cfRule type="notContainsBlanks" dxfId="460" priority="190">
      <formula>LEN(TRIM(AO205))&gt;0</formula>
    </cfRule>
  </conditionalFormatting>
  <conditionalFormatting sqref="AK205:AN206">
    <cfRule type="expression" dxfId="459" priority="187">
      <formula>$V$46="オプションを解約する"</formula>
    </cfRule>
    <cfRule type="expression" dxfId="458" priority="189">
      <formula>$V$46="変更なし"</formula>
    </cfRule>
  </conditionalFormatting>
  <conditionalFormatting sqref="AK205:AN206">
    <cfRule type="expression" dxfId="457" priority="188">
      <formula>$V$46="利用中の設定内容を変更する"</formula>
    </cfRule>
  </conditionalFormatting>
  <conditionalFormatting sqref="AK205:AN206">
    <cfRule type="expression" dxfId="456" priority="186">
      <formula>COUNTIF($T$203,"ストレージのみ*")</formula>
    </cfRule>
  </conditionalFormatting>
  <conditionalFormatting sqref="L105:U106 L108:U109 L116:U117 L127:U128 L119:U120 L130:U131">
    <cfRule type="notContainsBlanks" dxfId="455" priority="185">
      <formula>LEN(TRIM(L105))&gt;0</formula>
    </cfRule>
  </conditionalFormatting>
  <conditionalFormatting sqref="T225:AH226">
    <cfRule type="notContainsBlanks" dxfId="454" priority="184">
      <formula>LEN(TRIM(T225))&gt;0</formula>
    </cfRule>
  </conditionalFormatting>
  <conditionalFormatting sqref="V230">
    <cfRule type="notContainsBlanks" dxfId="453" priority="183">
      <formula>LEN(TRIM(V230))&gt;0</formula>
    </cfRule>
  </conditionalFormatting>
  <conditionalFormatting sqref="V230">
    <cfRule type="expression" dxfId="452" priority="180">
      <formula>$V$46="オプションを解約する"</formula>
    </cfRule>
    <cfRule type="expression" dxfId="451" priority="182">
      <formula>$V$46="変更なし"</formula>
    </cfRule>
  </conditionalFormatting>
  <conditionalFormatting sqref="V230">
    <cfRule type="expression" dxfId="450" priority="181">
      <formula>$V$46="オプションを新規に申し込む"</formula>
    </cfRule>
  </conditionalFormatting>
  <conditionalFormatting sqref="V232">
    <cfRule type="notContainsBlanks" dxfId="449" priority="179">
      <formula>LEN(TRIM(V232))&gt;0</formula>
    </cfRule>
  </conditionalFormatting>
  <conditionalFormatting sqref="V232">
    <cfRule type="expression" dxfId="448" priority="176">
      <formula>$V$46="オプションを解約する"</formula>
    </cfRule>
    <cfRule type="expression" dxfId="447" priority="178">
      <formula>$V$46="変更なし"</formula>
    </cfRule>
  </conditionalFormatting>
  <conditionalFormatting sqref="V232">
    <cfRule type="expression" dxfId="446" priority="177">
      <formula>$V$46="オプションを新規に申し込む"</formula>
    </cfRule>
  </conditionalFormatting>
  <conditionalFormatting sqref="AH190:AY191 AH200:AY201">
    <cfRule type="notContainsBlanks" dxfId="445" priority="175">
      <formula>LEN(TRIM(AH190))&gt;0</formula>
    </cfRule>
  </conditionalFormatting>
  <conditionalFormatting sqref="L130:U131">
    <cfRule type="notContainsBlanks" dxfId="444" priority="174">
      <formula>LEN(TRIM(L130))&gt;0</formula>
    </cfRule>
  </conditionalFormatting>
  <conditionalFormatting sqref="AQ134:AZ135">
    <cfRule type="expression" dxfId="443" priority="141">
      <formula>$M$38="■"</formula>
    </cfRule>
  </conditionalFormatting>
  <conditionalFormatting sqref="AQ115:AZ124">
    <cfRule type="cellIs" dxfId="442" priority="161" operator="notEqual">
      <formula>"変更なし"</formula>
    </cfRule>
    <cfRule type="expression" dxfId="441" priority="162">
      <formula>$M$38="■"</formula>
    </cfRule>
  </conditionalFormatting>
  <conditionalFormatting sqref="AQ117:AZ120">
    <cfRule type="expression" dxfId="440" priority="160">
      <formula>COUNTIF($L$119,"ベーシックモデル*")</formula>
    </cfRule>
  </conditionalFormatting>
  <conditionalFormatting sqref="W121:Z124 AL123:AP124">
    <cfRule type="expression" dxfId="439" priority="156">
      <formula>$M$38="■"</formula>
    </cfRule>
  </conditionalFormatting>
  <conditionalFormatting sqref="AK123:AK124">
    <cfRule type="expression" dxfId="438" priority="155">
      <formula>$M$38="■"</formula>
    </cfRule>
  </conditionalFormatting>
  <conditionalFormatting sqref="W132:Z135 AL134:AP135">
    <cfRule type="expression" dxfId="437" priority="146">
      <formula>$M$38="■"</formula>
    </cfRule>
  </conditionalFormatting>
  <conditionalFormatting sqref="AK134:AK135">
    <cfRule type="expression" dxfId="436" priority="145">
      <formula>$M$38="■"</formula>
    </cfRule>
  </conditionalFormatting>
  <conditionalFormatting sqref="AQ134:AZ135">
    <cfRule type="expression" dxfId="435" priority="143">
      <formula>$M$38="■"</formula>
    </cfRule>
  </conditionalFormatting>
  <conditionalFormatting sqref="AQ134:AZ135">
    <cfRule type="expression" dxfId="434" priority="140">
      <formula>$M$38="■"</formula>
    </cfRule>
  </conditionalFormatting>
  <conditionalFormatting sqref="AQ134:AZ135">
    <cfRule type="expression" dxfId="433" priority="138">
      <formula>$M$38="■"</formula>
    </cfRule>
  </conditionalFormatting>
  <conditionalFormatting sqref="AQ134:AZ135">
    <cfRule type="expression" dxfId="432" priority="137">
      <formula>$M$38="■"</formula>
    </cfRule>
  </conditionalFormatting>
  <conditionalFormatting sqref="L218:L222 L224:S224 L215:M217">
    <cfRule type="expression" dxfId="431" priority="105">
      <formula>$V$46="オプションを解約する"</formula>
    </cfRule>
    <cfRule type="expression" dxfId="430" priority="107">
      <formula>$V$46="変更なし"</formula>
    </cfRule>
  </conditionalFormatting>
  <conditionalFormatting sqref="C224:D224 D214 L214:T214">
    <cfRule type="expression" dxfId="429" priority="101">
      <formula>$V$46="オプションを解約する"</formula>
    </cfRule>
    <cfRule type="expression" dxfId="428" priority="103">
      <formula>$V$46="変更なし"</formula>
    </cfRule>
  </conditionalFormatting>
  <conditionalFormatting sqref="L223">
    <cfRule type="expression" dxfId="427" priority="97">
      <formula>$V$46="オプションを解約する"</formula>
    </cfRule>
    <cfRule type="expression" dxfId="426" priority="99">
      <formula>$V$46="変更なし"</formula>
    </cfRule>
  </conditionalFormatting>
  <conditionalFormatting sqref="T223">
    <cfRule type="containsText" dxfId="425" priority="88" operator="containsText" text="■">
      <formula>NOT(ISERROR(SEARCH("■",T223)))</formula>
    </cfRule>
  </conditionalFormatting>
  <conditionalFormatting sqref="T223">
    <cfRule type="expression" dxfId="424" priority="85">
      <formula>$V$46="オプションを解約する"</formula>
    </cfRule>
    <cfRule type="expression" dxfId="423" priority="87">
      <formula>$V$46="変更なし"</formula>
    </cfRule>
  </conditionalFormatting>
  <conditionalFormatting sqref="AR223:AY224">
    <cfRule type="expression" dxfId="422" priority="83">
      <formula>COUNTIF(#REF!,"ストレージのみ*")</formula>
    </cfRule>
    <cfRule type="expression" dxfId="421" priority="84">
      <formula>COUNTIF($T$203,"ストレージのみ*")</formula>
    </cfRule>
  </conditionalFormatting>
  <conditionalFormatting sqref="C208:D208">
    <cfRule type="expression" dxfId="420" priority="76">
      <formula>$V$46="オプションを解約する"</formula>
    </cfRule>
    <cfRule type="expression" dxfId="419" priority="78">
      <formula>$V$46="変更なし"</formula>
    </cfRule>
  </conditionalFormatting>
  <conditionalFormatting sqref="C208:D208">
    <cfRule type="expression" dxfId="418" priority="77">
      <formula>$V$46="利用中の設定内容を変更する"</formula>
    </cfRule>
  </conditionalFormatting>
  <conditionalFormatting sqref="C208">
    <cfRule type="containsText" dxfId="417" priority="79" operator="containsText" text="■">
      <formula>NOT(ISERROR(SEARCH("■",C208)))</formula>
    </cfRule>
  </conditionalFormatting>
  <conditionalFormatting sqref="C214:K223 E224:K224 V223:AY224">
    <cfRule type="expression" dxfId="416" priority="75">
      <formula>$V$46="変更なし"</formula>
    </cfRule>
  </conditionalFormatting>
  <conditionalFormatting sqref="C214:K224 V223:AY224">
    <cfRule type="expression" dxfId="415" priority="74">
      <formula>$V$46="オプションを解約する"</formula>
    </cfRule>
  </conditionalFormatting>
  <conditionalFormatting sqref="C225:AY233">
    <cfRule type="expression" dxfId="414" priority="73">
      <formula>$V$46="オプションを新規に申し込む/利用中のメニュー・容量を変更する"</formula>
    </cfRule>
  </conditionalFormatting>
  <conditionalFormatting sqref="C202:AY213 C223:AY224 C214:T214 C215:S222">
    <cfRule type="expression" dxfId="413" priority="72">
      <formula>$V$46="利用中のバックアップソフトウェアの利用ライセンス数・管理サーバー/バックアップ対象サーバーを変更する"</formula>
    </cfRule>
  </conditionalFormatting>
  <conditionalFormatting sqref="AL121:AP122">
    <cfRule type="expression" dxfId="412" priority="70">
      <formula>$M$38="■"</formula>
    </cfRule>
  </conditionalFormatting>
  <conditionalFormatting sqref="AK121:AK122">
    <cfRule type="expression" dxfId="411" priority="69">
      <formula>$M$38="■"</formula>
    </cfRule>
  </conditionalFormatting>
  <conditionalFormatting sqref="AL132:AP133">
    <cfRule type="expression" dxfId="410" priority="61">
      <formula>$M$38="■"</formula>
    </cfRule>
  </conditionalFormatting>
  <conditionalFormatting sqref="AK132:AK133">
    <cfRule type="expression" dxfId="409" priority="60">
      <formula>$M$38="■"</formula>
    </cfRule>
  </conditionalFormatting>
  <conditionalFormatting sqref="AQ132">
    <cfRule type="expression" dxfId="408" priority="58">
      <formula>$M$38="■"</formula>
    </cfRule>
  </conditionalFormatting>
  <conditionalFormatting sqref="AQ132">
    <cfRule type="expression" dxfId="407" priority="56">
      <formula>$M$38="■"</formula>
    </cfRule>
  </conditionalFormatting>
  <conditionalFormatting sqref="AQ132">
    <cfRule type="expression" dxfId="406" priority="55">
      <formula>$M$38="■"</formula>
    </cfRule>
  </conditionalFormatting>
  <conditionalFormatting sqref="AQ132">
    <cfRule type="expression" dxfId="405" priority="54">
      <formula>$M$38="■"</formula>
    </cfRule>
  </conditionalFormatting>
  <conditionalFormatting sqref="AQ132">
    <cfRule type="expression" dxfId="404" priority="53">
      <formula>$M$38="■"</formula>
    </cfRule>
  </conditionalFormatting>
  <conditionalFormatting sqref="C272:AY315">
    <cfRule type="expression" dxfId="403" priority="27">
      <formula>$V$60="オプションを解約する"</formula>
    </cfRule>
    <cfRule type="expression" dxfId="402" priority="28">
      <formula>$V$60="変更なし"</formula>
    </cfRule>
  </conditionalFormatting>
  <conditionalFormatting sqref="M275 N280:V284 X280:AK284 AM280:AY284">
    <cfRule type="expression" dxfId="401" priority="1506">
      <formula>COUNTIF($M$273,"*WAF*")</formula>
    </cfRule>
  </conditionalFormatting>
  <conditionalFormatting sqref="V62:AK62 AO62:AO63 AR62:AR63 AU62:AV63 AZ62:AZ63">
    <cfRule type="expression" dxfId="400" priority="19">
      <formula>$V$60="オプションを解約する"</formula>
    </cfRule>
  </conditionalFormatting>
  <conditionalFormatting sqref="AL62 AP62:AP63 AS62:AS63">
    <cfRule type="expression" dxfId="399" priority="18">
      <formula>$V$60="オプションを解約する"</formula>
    </cfRule>
  </conditionalFormatting>
  <conditionalFormatting sqref="AW62:AY62">
    <cfRule type="expression" dxfId="398" priority="15">
      <formula>NOT($V$60="オプションを解約する")</formula>
    </cfRule>
    <cfRule type="cellIs" dxfId="397" priority="17" operator="equal">
      <formula>"▼選択"</formula>
    </cfRule>
  </conditionalFormatting>
  <conditionalFormatting sqref="V63:AK63">
    <cfRule type="expression" dxfId="396" priority="14">
      <formula>$V$60="オプションを解約する"</formula>
    </cfRule>
  </conditionalFormatting>
  <conditionalFormatting sqref="AL63">
    <cfRule type="expression" dxfId="395" priority="13">
      <formula>$V$60="オプションを解約する"</formula>
    </cfRule>
  </conditionalFormatting>
  <conditionalFormatting sqref="AW63:AY63">
    <cfRule type="expression" dxfId="394" priority="11">
      <formula>NOT($V$60="オプションを解約する")</formula>
    </cfRule>
    <cfRule type="cellIs" dxfId="393" priority="12" operator="equal">
      <formula>"▼選択"</formula>
    </cfRule>
  </conditionalFormatting>
  <conditionalFormatting sqref="V58:AK58 AO58:AO59 AR58:AR59 AU58:AV59 AZ58:AZ59">
    <cfRule type="expression" dxfId="392" priority="10">
      <formula>$V$56="オプションを解約する"</formula>
    </cfRule>
  </conditionalFormatting>
  <conditionalFormatting sqref="AL58 AP58:AP59 AS58:AS59">
    <cfRule type="expression" dxfId="391" priority="9">
      <formula>$V$56="オプションを解約する"</formula>
    </cfRule>
  </conditionalFormatting>
  <conditionalFormatting sqref="AW58:AY58">
    <cfRule type="expression" dxfId="390" priority="7">
      <formula>NOT($V$56="オプションを解約する")</formula>
    </cfRule>
    <cfRule type="cellIs" dxfId="389" priority="8" operator="equal">
      <formula>"▼選択"</formula>
    </cfRule>
  </conditionalFormatting>
  <conditionalFormatting sqref="V59:AK59">
    <cfRule type="expression" dxfId="388" priority="6">
      <formula>$V$56="オプションを解約する"</formula>
    </cfRule>
  </conditionalFormatting>
  <conditionalFormatting sqref="AL59">
    <cfRule type="expression" dxfId="387" priority="5">
      <formula>$V$56="オプションを解約する"</formula>
    </cfRule>
  </conditionalFormatting>
  <conditionalFormatting sqref="AW59:AY59">
    <cfRule type="expression" dxfId="386" priority="3">
      <formula>NOT($V$56="オプションを解約する")</formula>
    </cfRule>
    <cfRule type="cellIs" dxfId="385" priority="4" operator="equal">
      <formula>"▼選択"</formula>
    </cfRule>
  </conditionalFormatting>
  <conditionalFormatting sqref="AJ57:AZ57">
    <cfRule type="cellIs" dxfId="384" priority="2" operator="equal">
      <formula>0</formula>
    </cfRule>
  </conditionalFormatting>
  <conditionalFormatting sqref="AJ61:AZ61">
    <cfRule type="cellIs" dxfId="383" priority="1" operator="equal">
      <formula>0</formula>
    </cfRule>
  </conditionalFormatting>
  <dataValidations count="29">
    <dataValidation type="list" allowBlank="1" showInputMessage="1" showErrorMessage="1" sqref="W77:Z78 W83:Z84 W89:Z90" xr:uid="{00000000-0002-0000-0000-000000000000}">
      <formula1>INDIRECT(L77&amp;"メモリ")</formula1>
    </dataValidation>
    <dataValidation type="list" allowBlank="1" showInputMessage="1" showErrorMessage="1" sqref="AB77:AJ78 AB83:AJ84 AB89:AJ90" xr:uid="{00000000-0002-0000-0000-000001000000}">
      <formula1>INDIRECT(L77&amp;"ストレージ")</formula1>
    </dataValidation>
    <dataValidation type="list" allowBlank="1" showInputMessage="1" showErrorMessage="1" sqref="AL77:AO78 AL83:AO84 AL89:AO90" xr:uid="{00000000-0002-0000-0000-000002000000}">
      <formula1>INDIRECT(L77&amp;"PS")</formula1>
    </dataValidation>
    <dataValidation type="list" allowBlank="1" showInputMessage="1" showErrorMessage="1" sqref="AA132:AJ133" xr:uid="{00000000-0002-0000-0000-000003000000}">
      <formula1>INDIRECT("変更"&amp;$L$130&amp;"OS")</formula1>
    </dataValidation>
    <dataValidation type="list" allowBlank="1" showInputMessage="1" showErrorMessage="1" sqref="AA112:AJ113 AQ112:AZ113 AA123:AJ124 AQ123:AZ124 AA134:AJ135 AQ134:AZ135" xr:uid="{00000000-0002-0000-0000-000004000000}">
      <formula1>変更セグメント</formula1>
    </dataValidation>
    <dataValidation type="list" allowBlank="1" showInputMessage="1" showErrorMessage="1" sqref="AA104:AJ105 AQ104:AZ105" xr:uid="{00000000-0002-0000-0000-000005000000}">
      <formula1>INDIRECT("変更"&amp;$L$108&amp;"メモリ")</formula1>
    </dataValidation>
    <dataValidation type="list" allowBlank="1" showInputMessage="1" showErrorMessage="1" sqref="AA106:AJ107 AQ106:AZ107" xr:uid="{00000000-0002-0000-0000-000006000000}">
      <formula1>INDIRECT("変更"&amp;$L$108&amp;"ストレージ")</formula1>
    </dataValidation>
    <dataValidation type="list" allowBlank="1" showInputMessage="1" showErrorMessage="1" sqref="AA108:AJ109 AQ108:AZ109" xr:uid="{00000000-0002-0000-0000-000007000000}">
      <formula1>INDIRECT("変更"&amp;$L$108&amp;"PS")</formula1>
    </dataValidation>
    <dataValidation type="list" allowBlank="1" showInputMessage="1" showErrorMessage="1" sqref="AA115:AJ116 AQ115:AZ116" xr:uid="{00000000-0002-0000-0000-000008000000}">
      <formula1>INDIRECT("変更"&amp;$L$119&amp;"メモリ")</formula1>
    </dataValidation>
    <dataValidation type="list" allowBlank="1" showInputMessage="1" showErrorMessage="1" sqref="AA117:AJ118 AQ117:AZ118" xr:uid="{00000000-0002-0000-0000-000009000000}">
      <formula1>INDIRECT("変更"&amp;$L$119&amp;"ストレージ")</formula1>
    </dataValidation>
    <dataValidation type="list" allowBlank="1" showInputMessage="1" showErrorMessage="1" sqref="AA119:AJ120 AQ119:AZ120" xr:uid="{00000000-0002-0000-0000-00000A000000}">
      <formula1>INDIRECT("変更"&amp;$L$119&amp;"PS")</formula1>
    </dataValidation>
    <dataValidation type="list" allowBlank="1" showInputMessage="1" showErrorMessage="1" sqref="AA126:AJ127 AQ126:AZ127" xr:uid="{00000000-0002-0000-0000-00000B000000}">
      <formula1>INDIRECT("変更"&amp;$L$130&amp;"メモリ")</formula1>
    </dataValidation>
    <dataValidation type="list" allowBlank="1" showInputMessage="1" showErrorMessage="1" sqref="AA128:AJ129 AQ128:AZ129" xr:uid="{00000000-0002-0000-0000-00000C000000}">
      <formula1>INDIRECT("変更"&amp;$L$130&amp;"ストレージ")</formula1>
    </dataValidation>
    <dataValidation type="list" allowBlank="1" showInputMessage="1" showErrorMessage="1" sqref="AA130:AJ131 AQ130:AZ131" xr:uid="{00000000-0002-0000-0000-00000D000000}">
      <formula1>INDIRECT("変更"&amp;$L$130&amp;"PS")</formula1>
    </dataValidation>
    <dataValidation type="list" allowBlank="1" showInputMessage="1" showErrorMessage="1" sqref="AK113 AK135 AK124" xr:uid="{00000000-0002-0000-0000-00000E000000}">
      <formula1>$T$3:$T$5</formula1>
    </dataValidation>
    <dataValidation type="list" allowBlank="1" showInputMessage="1" showErrorMessage="1" sqref="AK198:AN199" xr:uid="{00000000-0002-0000-0000-000012000000}">
      <formula1>$AG$3:$AG$4</formula1>
    </dataValidation>
    <dataValidation type="list" allowBlank="1" showInputMessage="1" showErrorMessage="1" sqref="AA110:AJ111" xr:uid="{00000000-0002-0000-0000-000013000000}">
      <formula1>INDIRECT("変更"&amp;$L$108&amp;"OS")</formula1>
    </dataValidation>
    <dataValidation type="list" allowBlank="1" showInputMessage="1" showErrorMessage="1" sqref="AA121:AJ122" xr:uid="{00000000-0002-0000-0000-000014000000}">
      <formula1>INDIRECT("変更"&amp;$L$119&amp;"OS")</formula1>
    </dataValidation>
    <dataValidation type="list" allowBlank="1" showInputMessage="1" showErrorMessage="1" sqref="AQ89:AZ90" xr:uid="{00000000-0002-0000-0000-000015000000}">
      <formula1>INDIRECT($L$89&amp;"OS")</formula1>
    </dataValidation>
    <dataValidation type="list" allowBlank="1" showInputMessage="1" showErrorMessage="1" sqref="AQ110:AZ111" xr:uid="{00000000-0002-0000-0000-000016000000}">
      <formula1>INDIRECT("変更後"&amp;$L$108&amp;"OS")</formula1>
    </dataValidation>
    <dataValidation type="list" allowBlank="1" showInputMessage="1" showErrorMessage="1" sqref="AQ121:AZ122" xr:uid="{00000000-0002-0000-0000-000017000000}">
      <formula1>INDIRECT("変更後"&amp;$L$119&amp;"OS")</formula1>
    </dataValidation>
    <dataValidation type="list" allowBlank="1" showInputMessage="1" showErrorMessage="1" sqref="AQ132:AZ133" xr:uid="{00000000-0002-0000-0000-000018000000}">
      <formula1>INDIRECT("変更後"&amp;$L$130&amp;"OS")</formula1>
    </dataValidation>
    <dataValidation type="list" allowBlank="1" showInputMessage="1" showErrorMessage="1" sqref="AM280:AY284" xr:uid="{00000000-0002-0000-0000-000019000000}">
      <formula1>"httpのみ,httpsのみ,httpおよびhttps"</formula1>
    </dataValidation>
    <dataValidation type="list" allowBlank="1" showInputMessage="1" showErrorMessage="1" sqref="AQ77:AZ78" xr:uid="{00000000-0002-0000-0000-00001A000000}">
      <formula1>INDIRECT($L$77&amp;"OS")</formula1>
    </dataValidation>
    <dataValidation type="list" allowBlank="1" showInputMessage="1" showErrorMessage="1" sqref="AQ83:AZ84" xr:uid="{00000000-0002-0000-0000-00001B000000}">
      <formula1>INDIRECT($L$83&amp;"OS")</formula1>
    </dataValidation>
    <dataValidation type="list" allowBlank="1" showInputMessage="1" showErrorMessage="1" sqref="AW62:AY63 AW58:AY59" xr:uid="{00000000-0002-0000-0000-00001C000000}">
      <formula1>"▼選択,午前,午後"</formula1>
    </dataValidation>
    <dataValidation type="whole" allowBlank="1" showInputMessage="1" showErrorMessage="1" sqref="AS62:AT63 AS58:AT59" xr:uid="{00000000-0002-0000-0000-00001D000000}">
      <formula1>1</formula1>
      <formula2>31</formula2>
    </dataValidation>
    <dataValidation type="whole" allowBlank="1" showInputMessage="1" showErrorMessage="1" sqref="AP62:AQ63 AP58:AQ59" xr:uid="{00000000-0002-0000-0000-00001E000000}">
      <formula1>1</formula1>
      <formula2>12</formula2>
    </dataValidation>
    <dataValidation type="whole" allowBlank="1" showInputMessage="1" showErrorMessage="1" sqref="AL62:AN63 AL58:AN59" xr:uid="{00000000-0002-0000-0000-00001F000000}">
      <formula1>2018</formula1>
      <formula2>2030</formula2>
    </dataValidation>
  </dataValidations>
  <hyperlinks>
    <hyperlink ref="AJ44:AZ45" location="共用ロードバランサ" display="共用ロードバランサ" xr:uid="{00000000-0004-0000-0000-000000000000}"/>
    <hyperlink ref="AJ46:AZ47" location="バックアップサービス" display="バックアップサービス" xr:uid="{00000000-0004-0000-0000-000001000000}"/>
    <hyperlink ref="AJ48:AZ49" location="DNSアウトソーシング" display="DNSアウトソーシング" xr:uid="{00000000-0004-0000-0000-000002000000}"/>
    <hyperlink ref="AJ56:AZ56" location="共用ファイアウォール" display="共用ファイアウォール" xr:uid="{00000000-0004-0000-0000-000003000000}"/>
    <hyperlink ref="AJ60:AZ60" location="セキュリティ監視" display="セキュリティ監視" xr:uid="{00000000-0004-0000-0000-000004000000}"/>
    <hyperlink ref="AJ64:AZ65" location="Web改ざん検知サービス" display="Web改ざん検知サービス" xr:uid="{00000000-0004-0000-0000-000005000000}"/>
    <hyperlink ref="AJ66:AZ67" location="監視・作業代行＿物理" display="監視・作業代行＿物理" xr:uid="{00000000-0004-0000-0000-000006000000}"/>
    <hyperlink ref="AJ68:AZ69" location="監視・作業代行＿仮想" display="監視・作業代行＿仮想" xr:uid="{00000000-0004-0000-0000-000007000000}"/>
    <hyperlink ref="C85" location="サーバー間LAN接続" display="オプション変更内容詳細⑤" xr:uid="{00000000-0004-0000-0000-000008000000}"/>
    <hyperlink ref="AF142:AZ142" location="パーティション設定" display="パーティション設定" xr:uid="{00000000-0004-0000-0000-000009000000}"/>
    <hyperlink ref="AK34:AZ35" location="①サーバーの増設" display="①サーバーの増設" xr:uid="{00000000-0004-0000-0000-00000A000000}"/>
    <hyperlink ref="AK36:AZ37" location="②既存サーバーの削除" display="②既存サーバーの削除" xr:uid="{00000000-0004-0000-0000-00000B000000}"/>
    <hyperlink ref="AK38:AZ39" location="③既存サーバーのスペック変更" display="③既存サーバーのスペック変更" xr:uid="{00000000-0004-0000-0000-00000C000000}"/>
  </hyperlinks>
  <pageMargins left="0.23622047244094491" right="0.23622047244094491" top="0.39370078740157483" bottom="0.74803149606299213" header="0" footer="0.31496062992125984"/>
  <pageSetup paperSize="9" scale="70" fitToHeight="0" orientation="portrait" r:id="rId1"/>
  <headerFooter>
    <oddFooter>&amp;C&lt;S-67-18＞</oddFooter>
  </headerFooter>
  <rowBreaks count="4" manualBreakCount="4">
    <brk id="70" max="16383" man="1"/>
    <brk id="148" max="52" man="1"/>
    <brk id="233" max="16383" man="1"/>
    <brk id="315" max="16383" man="1"/>
  </rowBreaks>
  <drawing r:id="rId2"/>
  <legacyDrawing r:id="rId3"/>
  <extLst>
    <ext xmlns:x14="http://schemas.microsoft.com/office/spreadsheetml/2009/9/main" uri="{CCE6A557-97BC-4b89-ADB6-D9C93CAAB3DF}">
      <x14:dataValidations xmlns:xm="http://schemas.microsoft.com/office/excel/2006/main" count="33">
        <x14:dataValidation type="list" allowBlank="1" showInputMessage="1" showErrorMessage="1" xr:uid="{00000000-0002-0000-0000-000010000000}">
          <x14:formula1>
            <xm:f>'(非表示)プルダウンリスト1'!$AQ$3:$AQ$4</xm:f>
          </x14:formula1>
          <xm:sqref>S196:AG197 S186:AG187</xm:sqref>
        </x14:dataValidation>
        <x14:dataValidation type="list" allowBlank="1" showInputMessage="1" showErrorMessage="1" xr:uid="{00000000-0002-0000-0000-000011000000}">
          <x14:formula1>
            <xm:f>'(非表示)プルダウンリスト1'!$AR$3:$AR$4</xm:f>
          </x14:formula1>
          <xm:sqref>S198:AB199 S188:AB189</xm:sqref>
        </x14:dataValidation>
        <x14:dataValidation type="list" allowBlank="1" showInputMessage="1" showErrorMessage="1" xr:uid="{00000000-0002-0000-0000-000020000000}">
          <x14:formula1>
            <xm:f>'(非表示)プルダウンリスト1'!$A$3:$A$4</xm:f>
          </x14:formula1>
          <xm:sqref>M36:N36 K20:L20 Z20:AA20 M34 M38 W80:X81 AD80:AE81 AN80:AO81 AL183 AS183 AA309:AB309 W86:X87 AD86:AE87 AM138:AN138 AD138:AD140 AE138:AE139 Q183 X183 AE183 AE364:AF365 S302:T302 Q309:R309 AN86:AO87 W92:X93 AD92:AE93 AN92:AO93 AL193 AS193 Q193 X193 AE193 AO364:AP365 C200 M240:M249 C194 T223 C225 C229 C184 M294:N294 AE352:AF353 AO352:AP353 AO361:AP362 X352:Y366 AO358:AP359 AE358:AF359 AO355:AP356 AE355:AF356 AE361:AF362 C208</xm:sqref>
        </x14:dataValidation>
        <x14:dataValidation type="list" allowBlank="1" showInputMessage="1" showErrorMessage="1" xr:uid="{00000000-0002-0000-0000-000021000000}">
          <x14:formula1>
            <xm:f>'(非表示)プルダウンリスト1'!$E$3:$E$8</xm:f>
          </x14:formula1>
          <xm:sqref>L83:U84 L89:U90 L77:U78</xm:sqref>
        </x14:dataValidation>
        <x14:dataValidation type="list" allowBlank="1" showInputMessage="1" showErrorMessage="1" xr:uid="{00000000-0002-0000-0000-000022000000}">
          <x14:formula1>
            <xm:f>'(非表示)プルダウンリスト1'!$AI$3:$AI$5</xm:f>
          </x14:formula1>
          <xm:sqref>L80:U81 AH95:AS96 AH98:AS99 AH101:AS102 L86:U87 L92:U93</xm:sqref>
        </x14:dataValidation>
        <x14:dataValidation type="list" allowBlank="1" showInputMessage="1" showErrorMessage="1" xr:uid="{00000000-0002-0000-0000-000023000000}">
          <x14:formula1>
            <xm:f>'(非表示)プルダウンリスト1'!$AO$3:$AO$4</xm:f>
          </x14:formula1>
          <xm:sqref>AA160:AD175</xm:sqref>
        </x14:dataValidation>
        <x14:dataValidation type="list" allowBlank="1" showInputMessage="1" showErrorMessage="1" xr:uid="{00000000-0002-0000-0000-000024000000}">
          <x14:formula1>
            <xm:f>'(非表示)プルダウンリスト1'!$AP$3:$AP$18</xm:f>
          </x14:formula1>
          <xm:sqref>AI162:AK175</xm:sqref>
        </x14:dataValidation>
        <x14:dataValidation type="list" allowBlank="1" showInputMessage="1" showErrorMessage="1" xr:uid="{00000000-0002-0000-0000-000027000000}">
          <x14:formula1>
            <xm:f>'(非表示)プルダウンリスト1'!$AT$3:$AT$8</xm:f>
          </x14:formula1>
          <xm:sqref>T203</xm:sqref>
        </x14:dataValidation>
        <x14:dataValidation type="list" allowBlank="1" showInputMessage="1" showErrorMessage="1" xr:uid="{00000000-0002-0000-0000-000028000000}">
          <x14:formula1>
            <xm:f>'(非表示)プルダウンリスト1'!$AU$3:$AU$7</xm:f>
          </x14:formula1>
          <xm:sqref>T205</xm:sqref>
        </x14:dataValidation>
        <x14:dataValidation type="list" allowBlank="1" showInputMessage="1" showErrorMessage="1" xr:uid="{00000000-0002-0000-0000-000029000000}">
          <x14:formula1>
            <xm:f>'(非表示)プルダウンリスト1'!$AY$3:$AY$8</xm:f>
          </x14:formula1>
          <xm:sqref>M322</xm:sqref>
        </x14:dataValidation>
        <x14:dataValidation type="list" allowBlank="1" showInputMessage="1" showErrorMessage="1" xr:uid="{00000000-0002-0000-0000-00002A000000}">
          <x14:formula1>
            <xm:f>'(非表示)プルダウンリスト1'!$AZ$3:$AZ$4</xm:f>
          </x14:formula1>
          <xm:sqref>M368</xm:sqref>
        </x14:dataValidation>
        <x14:dataValidation type="list" allowBlank="1" showInputMessage="1" showErrorMessage="1" xr:uid="{00000000-0002-0000-0000-00002B000000}">
          <x14:formula1>
            <xm:f>'(非表示)プルダウンリスト2'!$B$3:$B$5</xm:f>
          </x14:formula1>
          <xm:sqref>V40</xm:sqref>
        </x14:dataValidation>
        <x14:dataValidation type="list" allowBlank="1" showInputMessage="1" showErrorMessage="1" xr:uid="{00000000-0002-0000-0000-00002C000000}">
          <x14:formula1>
            <xm:f>'(非表示)プルダウンリスト2'!$C$3:$C$6</xm:f>
          </x14:formula1>
          <xm:sqref>V42:AI43</xm:sqref>
        </x14:dataValidation>
        <x14:dataValidation type="list" allowBlank="1" showInputMessage="1" showErrorMessage="1" xr:uid="{00000000-0002-0000-0000-00002D000000}">
          <x14:formula1>
            <xm:f>'(非表示)プルダウンリスト2'!$D$3:$D$6</xm:f>
          </x14:formula1>
          <xm:sqref>V44:AI45</xm:sqref>
        </x14:dataValidation>
        <x14:dataValidation type="list" allowBlank="1" showInputMessage="1" showErrorMessage="1" xr:uid="{00000000-0002-0000-0000-00002E000000}">
          <x14:formula1>
            <xm:f>'(非表示)プルダウンリスト2'!$F$3:$F$5</xm:f>
          </x14:formula1>
          <xm:sqref>V48:AI49</xm:sqref>
        </x14:dataValidation>
        <x14:dataValidation type="list" allowBlank="1" showInputMessage="1" showErrorMessage="1" xr:uid="{00000000-0002-0000-0000-00002F000000}">
          <x14:formula1>
            <xm:f>'(非表示)プルダウンリスト2'!$G$3:$G$5</xm:f>
          </x14:formula1>
          <xm:sqref>V50:AI51</xm:sqref>
        </x14:dataValidation>
        <x14:dataValidation type="list" allowBlank="1" showInputMessage="1" showErrorMessage="1" xr:uid="{00000000-0002-0000-0000-000030000000}">
          <x14:formula1>
            <xm:f>'(非表示)プルダウンリスト2'!$I$3:$I$6</xm:f>
          </x14:formula1>
          <xm:sqref>V54:AI55</xm:sqref>
        </x14:dataValidation>
        <x14:dataValidation type="list" allowBlank="1" showInputMessage="1" showErrorMessage="1" xr:uid="{00000000-0002-0000-0000-000031000000}">
          <x14:formula1>
            <xm:f>'(非表示)プルダウンリスト2'!$J$3:$J$6</xm:f>
          </x14:formula1>
          <xm:sqref>V56</xm:sqref>
        </x14:dataValidation>
        <x14:dataValidation type="list" allowBlank="1" showInputMessage="1" showErrorMessage="1" xr:uid="{00000000-0002-0000-0000-000032000000}">
          <x14:formula1>
            <xm:f>'(非表示)プルダウンリスト2'!$K$3:$K$6</xm:f>
          </x14:formula1>
          <xm:sqref>V60</xm:sqref>
        </x14:dataValidation>
        <x14:dataValidation type="list" allowBlank="1" showInputMessage="1" showErrorMessage="1" xr:uid="{00000000-0002-0000-0000-000033000000}">
          <x14:formula1>
            <xm:f>'(非表示)プルダウンリスト2'!$L$3:$L$6</xm:f>
          </x14:formula1>
          <xm:sqref>V64:AI65</xm:sqref>
        </x14:dataValidation>
        <x14:dataValidation type="list" allowBlank="1" showInputMessage="1" showErrorMessage="1" xr:uid="{00000000-0002-0000-0000-000034000000}">
          <x14:formula1>
            <xm:f>'(非表示)プルダウンリスト2'!$M$3:$M$6</xm:f>
          </x14:formula1>
          <xm:sqref>V66:AI67</xm:sqref>
        </x14:dataValidation>
        <x14:dataValidation type="list" allowBlank="1" showInputMessage="1" showErrorMessage="1" xr:uid="{00000000-0002-0000-0000-000035000000}">
          <x14:formula1>
            <xm:f>'(非表示)プルダウンリスト2'!$N$3:$N$6</xm:f>
          </x14:formula1>
          <xm:sqref>V68:AI69</xm:sqref>
        </x14:dataValidation>
        <x14:dataValidation type="list" allowBlank="1" showInputMessage="1" showErrorMessage="1" xr:uid="{00000000-0002-0000-0000-000036000000}">
          <x14:formula1>
            <xm:f>'(非表示)プルダウンリスト1'!$AK$3:$AK$4</xm:f>
          </x14:formula1>
          <xm:sqref>V142</xm:sqref>
        </x14:dataValidation>
        <x14:dataValidation type="list" allowBlank="1" showInputMessage="1" showErrorMessage="1" xr:uid="{00000000-0002-0000-0000-000037000000}">
          <x14:formula1>
            <xm:f>'(非表示)プルダウンリスト1'!$AX$3:$AX$8</xm:f>
          </x14:formula1>
          <xm:sqref>M275</xm:sqref>
        </x14:dataValidation>
        <x14:dataValidation type="list" allowBlank="1" showInputMessage="1" showErrorMessage="1" xr:uid="{00000000-0002-0000-0000-000038000000}">
          <x14:formula1>
            <xm:f>'(非表示)プルダウンリスト1'!$AV$3:$AV$4</xm:f>
          </x14:formula1>
          <xm:sqref>N270:AA271</xm:sqref>
        </x14:dataValidation>
        <x14:dataValidation type="list" allowBlank="1" showInputMessage="1" showErrorMessage="1" xr:uid="{00000000-0002-0000-0000-000039000000}">
          <x14:formula1>
            <xm:f>'(非表示)プルダウンリスト1'!$AL$3:$AL$22</xm:f>
          </x14:formula1>
          <xm:sqref>AU42:AV43</xm:sqref>
        </x14:dataValidation>
        <x14:dataValidation type="list" allowBlank="1" showInputMessage="1" showErrorMessage="1" xr:uid="{00000000-0002-0000-0000-00003A000000}">
          <x14:formula1>
            <xm:f>'(非表示)プルダウンリスト1'!$AM$3:$AM$12</xm:f>
          </x14:formula1>
          <xm:sqref>AU54:AV55</xm:sqref>
        </x14:dataValidation>
        <x14:dataValidation type="list" allowBlank="1" showInputMessage="1" showErrorMessage="1" xr:uid="{00000000-0002-0000-0000-00003B000000}">
          <x14:formula1>
            <xm:f>'(非表示)プルダウンリスト1'!$AV$5:$AV$6</xm:f>
          </x14:formula1>
          <xm:sqref>N257:V266</xm:sqref>
        </x14:dataValidation>
        <x14:dataValidation type="list" allowBlank="1" showInputMessage="1" showErrorMessage="1" xr:uid="{00000000-0002-0000-0000-00003C000000}">
          <x14:formula1>
            <xm:f>'(非表示)プルダウンリスト2'!$H$3:$H$7</xm:f>
          </x14:formula1>
          <xm:sqref>V52:AI53</xm:sqref>
        </x14:dataValidation>
        <x14:dataValidation type="list" allowBlank="1" showInputMessage="1" showErrorMessage="1" xr:uid="{00000000-0002-0000-0000-00003D000000}">
          <x14:formula1>
            <xm:f>'(非表示)プルダウンリスト1'!$E$10:$E$23</xm:f>
          </x14:formula1>
          <xm:sqref>L108:U109 L119:U120 L130:U131 W95:AF96 W98:AF99 W101:AF102</xm:sqref>
        </x14:dataValidation>
        <x14:dataValidation type="list" allowBlank="1" showInputMessage="1" showErrorMessage="1" xr:uid="{00000000-0002-0000-0000-00003E000000}">
          <x14:formula1>
            <xm:f>'(非表示)プルダウンリスト1'!$AS$3:$AS$4</xm:f>
          </x14:formula1>
          <xm:sqref>AK188:AN189</xm:sqref>
        </x14:dataValidation>
        <x14:dataValidation type="list" allowBlank="1" showInputMessage="1" showErrorMessage="1" xr:uid="{00000000-0002-0000-0000-00003F000000}">
          <x14:formula1>
            <xm:f>'(非表示)プルダウンリスト2'!$E$3:$E$6</xm:f>
          </x14:formula1>
          <xm:sqref>V46:AI47</xm:sqref>
        </x14:dataValidation>
        <x14:dataValidation type="list" allowBlank="1" showInputMessage="1" showErrorMessage="1" xr:uid="{00000000-0002-0000-0000-000040000000}">
          <x14:formula1>
            <xm:f>'(非表示)プルダウンリスト1'!$AW$3:$AW$15</xm:f>
          </x14:formula1>
          <xm:sqref>M273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theme="6" tint="0.39997558519241921"/>
    <pageSetUpPr fitToPage="1"/>
  </sheetPr>
  <dimension ref="A1:BC381"/>
  <sheetViews>
    <sheetView view="pageBreakPreview" zoomScale="85" zoomScaleNormal="55" zoomScaleSheetLayoutView="85" workbookViewId="0">
      <selection activeCell="AF5" sqref="AF5"/>
    </sheetView>
  </sheetViews>
  <sheetFormatPr defaultColWidth="2.625" defaultRowHeight="13.5" x14ac:dyDescent="0.15"/>
  <cols>
    <col min="1" max="1" width="2.625" style="1"/>
    <col min="2" max="16384" width="2.625" style="5"/>
  </cols>
  <sheetData>
    <row r="1" spans="1:53" x14ac:dyDescent="0.15">
      <c r="A1" s="360" t="s">
        <v>301</v>
      </c>
      <c r="B1" s="360"/>
      <c r="C1" s="360"/>
      <c r="D1" s="360"/>
      <c r="E1" s="360"/>
      <c r="F1" s="360"/>
      <c r="G1" s="360"/>
      <c r="H1" s="360"/>
      <c r="I1" s="360"/>
      <c r="J1" s="360"/>
      <c r="K1" s="360"/>
      <c r="L1" s="360"/>
      <c r="M1" s="360"/>
      <c r="N1" s="360"/>
      <c r="O1" s="360"/>
      <c r="P1" s="360"/>
      <c r="Q1" s="360"/>
      <c r="R1" s="360"/>
      <c r="S1" s="360"/>
      <c r="T1" s="360"/>
      <c r="U1" s="360"/>
      <c r="V1" s="360"/>
      <c r="W1" s="360"/>
      <c r="X1" s="360"/>
      <c r="Y1" s="360"/>
      <c r="Z1" s="360"/>
      <c r="AA1" s="360"/>
      <c r="AB1" s="360"/>
      <c r="AC1" s="360"/>
      <c r="AD1" s="360"/>
      <c r="AE1" s="360"/>
      <c r="AF1" s="360"/>
      <c r="AG1" s="360"/>
      <c r="AH1" s="360"/>
      <c r="AI1" s="360"/>
      <c r="AJ1" s="360"/>
      <c r="AK1" s="360"/>
      <c r="AL1" s="360"/>
      <c r="AM1" s="360"/>
      <c r="AN1" s="360"/>
      <c r="AO1" s="360"/>
      <c r="AP1" s="360"/>
      <c r="AQ1" s="360"/>
      <c r="AR1" s="360"/>
      <c r="AS1" s="360"/>
      <c r="AT1" s="360"/>
      <c r="AU1" s="360"/>
      <c r="AV1" s="360"/>
      <c r="AW1" s="360"/>
      <c r="AX1" s="360"/>
      <c r="AY1" s="360"/>
      <c r="AZ1" s="360"/>
      <c r="BA1" s="360"/>
    </row>
    <row r="2" spans="1:53" x14ac:dyDescent="0.15">
      <c r="A2" s="360"/>
      <c r="B2" s="360"/>
      <c r="C2" s="360"/>
      <c r="D2" s="360"/>
      <c r="E2" s="360"/>
      <c r="F2" s="360"/>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c r="AF2" s="360"/>
      <c r="AG2" s="360"/>
      <c r="AH2" s="360"/>
      <c r="AI2" s="360"/>
      <c r="AJ2" s="360"/>
      <c r="AK2" s="360"/>
      <c r="AL2" s="360"/>
      <c r="AM2" s="360"/>
      <c r="AN2" s="360"/>
      <c r="AO2" s="360"/>
      <c r="AP2" s="360"/>
      <c r="AQ2" s="360"/>
      <c r="AR2" s="360"/>
      <c r="AS2" s="360"/>
      <c r="AT2" s="360"/>
      <c r="AU2" s="360"/>
      <c r="AV2" s="360"/>
      <c r="AW2" s="360"/>
      <c r="AX2" s="360"/>
      <c r="AY2" s="360"/>
      <c r="AZ2" s="360"/>
      <c r="BA2" s="360"/>
    </row>
    <row r="3" spans="1:53" x14ac:dyDescent="0.15">
      <c r="B3" s="514" t="s">
        <v>0</v>
      </c>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514"/>
      <c r="AJ3" s="514"/>
      <c r="AK3" s="514"/>
      <c r="AL3" s="514"/>
      <c r="AM3" s="514"/>
      <c r="AN3" s="514"/>
      <c r="AO3" s="514"/>
      <c r="AP3" s="514"/>
      <c r="AQ3" s="514"/>
      <c r="AR3" s="514"/>
      <c r="AS3" s="514"/>
      <c r="AT3" s="514"/>
      <c r="AU3" s="514"/>
      <c r="AV3" s="514"/>
      <c r="AW3" s="514"/>
      <c r="AX3" s="514"/>
      <c r="AY3" s="514"/>
      <c r="AZ3" s="514"/>
      <c r="BA3" s="1"/>
    </row>
    <row r="4" spans="1:53" x14ac:dyDescent="0.15">
      <c r="B4" s="260" t="s">
        <v>759</v>
      </c>
      <c r="C4" s="259"/>
      <c r="D4" s="259"/>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1"/>
    </row>
    <row r="5" spans="1:53" x14ac:dyDescent="0.15">
      <c r="B5" s="260" t="s">
        <v>760</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row>
    <row r="6" spans="1:53" x14ac:dyDescent="0.15">
      <c r="B6" s="9" t="s">
        <v>1</v>
      </c>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79" t="str">
        <f>IF(M6="■","]","")</f>
        <v/>
      </c>
      <c r="AS6" s="1"/>
      <c r="AT6" s="1"/>
      <c r="AU6" s="1"/>
      <c r="AV6" s="1"/>
      <c r="AW6" s="1"/>
      <c r="AX6" s="1"/>
      <c r="AY6" s="1"/>
      <c r="AZ6" s="1"/>
      <c r="BA6" s="1"/>
    </row>
    <row r="7" spans="1:53" x14ac:dyDescent="0.15">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row>
    <row r="8" spans="1:53" ht="13.5" customHeight="1" x14ac:dyDescent="0.15">
      <c r="B8" s="10" t="s">
        <v>2</v>
      </c>
      <c r="C8" s="11" t="s">
        <v>3</v>
      </c>
      <c r="D8" s="11"/>
      <c r="E8" s="11"/>
      <c r="F8" s="11"/>
      <c r="G8" s="11"/>
      <c r="H8" s="11"/>
      <c r="I8" s="12"/>
      <c r="J8" s="11"/>
      <c r="K8" s="537"/>
      <c r="L8" s="537"/>
      <c r="M8" s="537"/>
      <c r="N8" s="537"/>
      <c r="O8" s="11" t="s">
        <v>97</v>
      </c>
      <c r="P8" s="11"/>
      <c r="Q8" s="537"/>
      <c r="R8" s="537"/>
      <c r="S8" s="11" t="s">
        <v>98</v>
      </c>
      <c r="T8" s="11"/>
      <c r="U8" s="537"/>
      <c r="V8" s="537"/>
      <c r="W8" s="11" t="s">
        <v>99</v>
      </c>
      <c r="X8" s="11"/>
      <c r="Y8" s="10" t="s">
        <v>6</v>
      </c>
      <c r="Z8" s="11"/>
      <c r="AA8" s="11" t="s">
        <v>380</v>
      </c>
      <c r="AB8" s="11"/>
      <c r="AC8" s="11"/>
      <c r="AD8" s="11"/>
      <c r="AE8" s="11"/>
      <c r="AF8" s="537"/>
      <c r="AG8" s="537"/>
      <c r="AH8" s="537"/>
      <c r="AI8" s="537"/>
      <c r="AJ8" s="11" t="s">
        <v>97</v>
      </c>
      <c r="AK8" s="11"/>
      <c r="AL8" s="537"/>
      <c r="AM8" s="537"/>
      <c r="AN8" s="11" t="s">
        <v>98</v>
      </c>
      <c r="AO8" s="11"/>
      <c r="AP8" s="537"/>
      <c r="AQ8" s="537"/>
      <c r="AR8" s="11" t="s">
        <v>99</v>
      </c>
      <c r="AS8" s="515" t="s">
        <v>101</v>
      </c>
      <c r="AT8" s="516"/>
      <c r="AU8" s="516"/>
      <c r="AV8" s="516"/>
      <c r="AW8" s="516"/>
      <c r="AX8" s="516"/>
      <c r="AY8" s="516"/>
      <c r="AZ8" s="517"/>
      <c r="BA8" s="1"/>
    </row>
    <row r="9" spans="1:53" x14ac:dyDescent="0.15">
      <c r="B9" s="14" t="s">
        <v>4</v>
      </c>
      <c r="C9" s="15" t="s">
        <v>5</v>
      </c>
      <c r="D9" s="15"/>
      <c r="E9" s="15"/>
      <c r="F9" s="15"/>
      <c r="G9" s="15"/>
      <c r="H9" s="15"/>
      <c r="I9" s="16"/>
      <c r="J9" s="14"/>
      <c r="K9" s="15" t="s">
        <v>7</v>
      </c>
      <c r="L9" s="15"/>
      <c r="M9" s="15"/>
      <c r="N9" s="27"/>
      <c r="O9" s="15"/>
      <c r="P9" s="636" t="s">
        <v>527</v>
      </c>
      <c r="Q9" s="636"/>
      <c r="R9" s="636"/>
      <c r="S9" s="636"/>
      <c r="T9" s="636"/>
      <c r="U9" s="636"/>
      <c r="V9" s="636"/>
      <c r="W9" s="636"/>
      <c r="X9" s="636"/>
      <c r="Y9" s="636"/>
      <c r="Z9" s="636"/>
      <c r="AA9" s="636"/>
      <c r="AB9" s="636"/>
      <c r="AC9" s="636"/>
      <c r="AD9" s="636"/>
      <c r="AE9" s="636"/>
      <c r="AF9" s="636"/>
      <c r="AG9" s="636"/>
      <c r="AH9" s="636"/>
      <c r="AI9" s="636"/>
      <c r="AJ9" s="636"/>
      <c r="AK9" s="636"/>
      <c r="AL9" s="636"/>
      <c r="AM9" s="636"/>
      <c r="AN9" s="636"/>
      <c r="AO9" s="636"/>
      <c r="AP9" s="636"/>
      <c r="AQ9" s="636"/>
      <c r="AR9" s="16"/>
      <c r="AS9" s="518"/>
      <c r="AT9" s="519"/>
      <c r="AU9" s="519"/>
      <c r="AV9" s="519"/>
      <c r="AW9" s="519"/>
      <c r="AX9" s="519"/>
      <c r="AY9" s="519"/>
      <c r="AZ9" s="520"/>
      <c r="BA9" s="1"/>
    </row>
    <row r="10" spans="1:53" x14ac:dyDescent="0.15">
      <c r="B10" s="2"/>
      <c r="C10" s="1" t="s">
        <v>54</v>
      </c>
      <c r="D10" s="1"/>
      <c r="E10" s="1"/>
      <c r="F10" s="1"/>
      <c r="G10" s="1"/>
      <c r="H10" s="1"/>
      <c r="I10" s="4"/>
      <c r="J10" s="21"/>
      <c r="K10" s="22"/>
      <c r="L10" s="22"/>
      <c r="M10" s="22"/>
      <c r="N10" s="34"/>
      <c r="O10" s="22"/>
      <c r="P10" s="348"/>
      <c r="Q10" s="348"/>
      <c r="R10" s="348"/>
      <c r="S10" s="348"/>
      <c r="T10" s="348"/>
      <c r="U10" s="348"/>
      <c r="V10" s="348"/>
      <c r="W10" s="348"/>
      <c r="X10" s="348"/>
      <c r="Y10" s="348"/>
      <c r="Z10" s="348"/>
      <c r="AA10" s="348"/>
      <c r="AB10" s="348"/>
      <c r="AC10" s="348"/>
      <c r="AD10" s="348"/>
      <c r="AE10" s="348"/>
      <c r="AF10" s="348"/>
      <c r="AG10" s="348"/>
      <c r="AH10" s="348"/>
      <c r="AI10" s="348"/>
      <c r="AJ10" s="348"/>
      <c r="AK10" s="348"/>
      <c r="AL10" s="348"/>
      <c r="AM10" s="348"/>
      <c r="AN10" s="348"/>
      <c r="AO10" s="348"/>
      <c r="AP10" s="348"/>
      <c r="AQ10" s="348"/>
      <c r="AR10" s="8"/>
      <c r="AS10" s="518"/>
      <c r="AT10" s="519"/>
      <c r="AU10" s="519"/>
      <c r="AV10" s="519"/>
      <c r="AW10" s="519"/>
      <c r="AX10" s="519"/>
      <c r="AY10" s="519"/>
      <c r="AZ10" s="520"/>
      <c r="BA10" s="1"/>
    </row>
    <row r="11" spans="1:53" x14ac:dyDescent="0.15">
      <c r="B11" s="2"/>
      <c r="C11" s="1"/>
      <c r="D11" s="1"/>
      <c r="E11" s="1"/>
      <c r="F11" s="1"/>
      <c r="G11" s="1"/>
      <c r="H11" s="1"/>
      <c r="I11" s="4"/>
      <c r="J11" s="2"/>
      <c r="K11" s="1" t="s">
        <v>8</v>
      </c>
      <c r="L11" s="1"/>
      <c r="M11" s="1"/>
      <c r="N11" s="28"/>
      <c r="O11" s="36"/>
      <c r="P11" s="343"/>
      <c r="Q11" s="343"/>
      <c r="R11" s="343"/>
      <c r="S11" s="343"/>
      <c r="T11" s="343"/>
      <c r="U11" s="343"/>
      <c r="V11" s="343"/>
      <c r="W11" s="343"/>
      <c r="X11" s="343"/>
      <c r="Y11" s="343"/>
      <c r="Z11" s="343"/>
      <c r="AA11" s="343"/>
      <c r="AB11" s="343"/>
      <c r="AC11" s="343"/>
      <c r="AD11" s="343"/>
      <c r="AE11" s="343"/>
      <c r="AF11" s="343"/>
      <c r="AG11" s="343"/>
      <c r="AH11" s="343"/>
      <c r="AI11" s="343"/>
      <c r="AJ11" s="343"/>
      <c r="AK11" s="343"/>
      <c r="AL11" s="343"/>
      <c r="AM11" s="343"/>
      <c r="AN11" s="343"/>
      <c r="AO11" s="343"/>
      <c r="AP11" s="343"/>
      <c r="AQ11" s="343"/>
      <c r="AR11" s="7"/>
      <c r="AS11" s="518"/>
      <c r="AT11" s="519"/>
      <c r="AU11" s="519"/>
      <c r="AV11" s="519"/>
      <c r="AW11" s="519"/>
      <c r="AX11" s="519"/>
      <c r="AY11" s="519"/>
      <c r="AZ11" s="520"/>
      <c r="BA11" s="1"/>
    </row>
    <row r="12" spans="1:53" x14ac:dyDescent="0.15">
      <c r="B12" s="2"/>
      <c r="C12" s="1"/>
      <c r="D12" s="1"/>
      <c r="E12" s="1"/>
      <c r="F12" s="1"/>
      <c r="G12" s="1"/>
      <c r="H12" s="1"/>
      <c r="I12" s="4"/>
      <c r="J12" s="21"/>
      <c r="K12" s="22"/>
      <c r="L12" s="22"/>
      <c r="M12" s="22"/>
      <c r="N12" s="34"/>
      <c r="O12" s="35"/>
      <c r="P12" s="348"/>
      <c r="Q12" s="348"/>
      <c r="R12" s="348"/>
      <c r="S12" s="348"/>
      <c r="T12" s="348"/>
      <c r="U12" s="348"/>
      <c r="V12" s="348"/>
      <c r="W12" s="348"/>
      <c r="X12" s="348"/>
      <c r="Y12" s="348"/>
      <c r="Z12" s="348"/>
      <c r="AA12" s="348"/>
      <c r="AB12" s="348"/>
      <c r="AC12" s="348"/>
      <c r="AD12" s="348"/>
      <c r="AE12" s="348"/>
      <c r="AF12" s="348"/>
      <c r="AG12" s="348"/>
      <c r="AH12" s="348"/>
      <c r="AI12" s="348"/>
      <c r="AJ12" s="348"/>
      <c r="AK12" s="348"/>
      <c r="AL12" s="348"/>
      <c r="AM12" s="348"/>
      <c r="AN12" s="348"/>
      <c r="AO12" s="348"/>
      <c r="AP12" s="348"/>
      <c r="AQ12" s="348"/>
      <c r="AR12" s="8"/>
      <c r="AS12" s="518"/>
      <c r="AT12" s="519"/>
      <c r="AU12" s="519"/>
      <c r="AV12" s="519"/>
      <c r="AW12" s="519"/>
      <c r="AX12" s="519"/>
      <c r="AY12" s="519"/>
      <c r="AZ12" s="520"/>
      <c r="BA12" s="1"/>
    </row>
    <row r="13" spans="1:53" x14ac:dyDescent="0.15">
      <c r="B13" s="2"/>
      <c r="C13" s="1"/>
      <c r="D13" s="1"/>
      <c r="E13" s="1"/>
      <c r="F13" s="1"/>
      <c r="G13" s="1"/>
      <c r="H13" s="1"/>
      <c r="I13" s="4"/>
      <c r="J13" s="2"/>
      <c r="K13" s="1" t="s">
        <v>9</v>
      </c>
      <c r="L13" s="1"/>
      <c r="M13" s="1"/>
      <c r="N13" s="1"/>
      <c r="O13" s="35" t="s">
        <v>10</v>
      </c>
      <c r="P13" s="524" t="s">
        <v>528</v>
      </c>
      <c r="Q13" s="524"/>
      <c r="R13" s="524"/>
      <c r="S13" s="524"/>
      <c r="T13" s="22" t="s">
        <v>100</v>
      </c>
      <c r="U13" s="524" t="s">
        <v>529</v>
      </c>
      <c r="V13" s="524"/>
      <c r="W13" s="524"/>
      <c r="X13" s="524"/>
      <c r="Y13" s="524"/>
      <c r="Z13" s="22"/>
      <c r="AA13" s="22"/>
      <c r="AB13" s="22"/>
      <c r="AC13" s="22"/>
      <c r="AD13" s="22"/>
      <c r="AE13" s="22"/>
      <c r="AF13" s="22"/>
      <c r="AG13" s="22"/>
      <c r="AH13" s="22"/>
      <c r="AI13" s="22"/>
      <c r="AJ13" s="22"/>
      <c r="AK13" s="22"/>
      <c r="AL13" s="22"/>
      <c r="AM13" s="22"/>
      <c r="AN13" s="22"/>
      <c r="AO13" s="22"/>
      <c r="AP13" s="22"/>
      <c r="AQ13" s="22"/>
      <c r="AR13" s="8"/>
      <c r="AS13" s="518"/>
      <c r="AT13" s="519"/>
      <c r="AU13" s="519"/>
      <c r="AV13" s="519"/>
      <c r="AW13" s="519"/>
      <c r="AX13" s="519"/>
      <c r="AY13" s="519"/>
      <c r="AZ13" s="520"/>
      <c r="BA13" s="1"/>
    </row>
    <row r="14" spans="1:53" x14ac:dyDescent="0.15">
      <c r="B14" s="2"/>
      <c r="C14" s="1"/>
      <c r="D14" s="1"/>
      <c r="E14" s="1"/>
      <c r="F14" s="1"/>
      <c r="G14" s="1"/>
      <c r="H14" s="1"/>
      <c r="I14" s="4"/>
      <c r="J14" s="2"/>
      <c r="K14" s="1"/>
      <c r="L14" s="1"/>
      <c r="M14" s="1"/>
      <c r="N14" s="28"/>
      <c r="O14" s="1"/>
      <c r="P14" s="343" t="s">
        <v>530</v>
      </c>
      <c r="Q14" s="343"/>
      <c r="R14" s="343"/>
      <c r="S14" s="343"/>
      <c r="T14" s="343"/>
      <c r="U14" s="343"/>
      <c r="V14" s="343"/>
      <c r="W14" s="343"/>
      <c r="X14" s="343"/>
      <c r="Y14" s="343"/>
      <c r="Z14" s="343"/>
      <c r="AA14" s="343"/>
      <c r="AB14" s="343"/>
      <c r="AC14" s="343"/>
      <c r="AD14" s="343"/>
      <c r="AE14" s="343"/>
      <c r="AF14" s="343"/>
      <c r="AG14" s="343"/>
      <c r="AH14" s="343"/>
      <c r="AI14" s="343"/>
      <c r="AJ14" s="343"/>
      <c r="AK14" s="343"/>
      <c r="AL14" s="343"/>
      <c r="AM14" s="343"/>
      <c r="AN14" s="343"/>
      <c r="AO14" s="343"/>
      <c r="AP14" s="343"/>
      <c r="AQ14" s="343"/>
      <c r="AR14" s="4"/>
      <c r="AS14" s="518"/>
      <c r="AT14" s="519"/>
      <c r="AU14" s="519"/>
      <c r="AV14" s="519"/>
      <c r="AW14" s="519"/>
      <c r="AX14" s="519"/>
      <c r="AY14" s="519"/>
      <c r="AZ14" s="520"/>
      <c r="BA14" s="1"/>
    </row>
    <row r="15" spans="1:53" x14ac:dyDescent="0.15">
      <c r="B15" s="17"/>
      <c r="C15" s="18"/>
      <c r="D15" s="18"/>
      <c r="E15" s="18"/>
      <c r="F15" s="18"/>
      <c r="G15" s="18"/>
      <c r="H15" s="18"/>
      <c r="I15" s="19"/>
      <c r="J15" s="17"/>
      <c r="K15" s="18"/>
      <c r="L15" s="18"/>
      <c r="M15" s="18"/>
      <c r="N15" s="29"/>
      <c r="O15" s="18"/>
      <c r="P15" s="491"/>
      <c r="Q15" s="491"/>
      <c r="R15" s="491"/>
      <c r="S15" s="491"/>
      <c r="T15" s="491"/>
      <c r="U15" s="491"/>
      <c r="V15" s="491"/>
      <c r="W15" s="491"/>
      <c r="X15" s="491"/>
      <c r="Y15" s="491"/>
      <c r="Z15" s="491"/>
      <c r="AA15" s="491"/>
      <c r="AB15" s="491"/>
      <c r="AC15" s="491"/>
      <c r="AD15" s="491"/>
      <c r="AE15" s="491"/>
      <c r="AF15" s="491"/>
      <c r="AG15" s="491"/>
      <c r="AH15" s="491"/>
      <c r="AI15" s="491"/>
      <c r="AJ15" s="491"/>
      <c r="AK15" s="491"/>
      <c r="AL15" s="491"/>
      <c r="AM15" s="491"/>
      <c r="AN15" s="491"/>
      <c r="AO15" s="491"/>
      <c r="AP15" s="491"/>
      <c r="AQ15" s="491"/>
      <c r="AR15" s="19"/>
      <c r="AS15" s="521"/>
      <c r="AT15" s="522"/>
      <c r="AU15" s="522"/>
      <c r="AV15" s="522"/>
      <c r="AW15" s="522"/>
      <c r="AX15" s="522"/>
      <c r="AY15" s="522"/>
      <c r="AZ15" s="523"/>
      <c r="BA15" s="1"/>
    </row>
    <row r="16" spans="1:53" x14ac:dyDescent="0.15">
      <c r="B16" s="14" t="s">
        <v>11</v>
      </c>
      <c r="C16" s="15" t="s">
        <v>12</v>
      </c>
      <c r="D16" s="15"/>
      <c r="E16" s="15"/>
      <c r="F16" s="15"/>
      <c r="G16" s="15"/>
      <c r="H16" s="15"/>
      <c r="I16" s="16"/>
      <c r="J16" s="30"/>
      <c r="K16" s="538" t="s">
        <v>511</v>
      </c>
      <c r="L16" s="538"/>
      <c r="M16" s="31" t="s">
        <v>13</v>
      </c>
      <c r="N16" s="31"/>
      <c r="O16" s="31"/>
      <c r="P16" s="31"/>
      <c r="Q16" s="31"/>
      <c r="R16" s="31"/>
      <c r="S16" s="31"/>
      <c r="T16" s="31"/>
      <c r="U16" s="31"/>
      <c r="V16" s="31"/>
      <c r="W16" s="31"/>
      <c r="X16" s="31"/>
      <c r="Y16" s="31"/>
      <c r="Z16" s="538" t="s">
        <v>169</v>
      </c>
      <c r="AA16" s="538"/>
      <c r="AB16" s="31" t="s">
        <v>14</v>
      </c>
      <c r="AC16" s="31"/>
      <c r="AD16" s="31"/>
      <c r="AE16" s="31"/>
      <c r="AF16" s="31"/>
      <c r="AG16" s="31"/>
      <c r="AH16" s="31"/>
      <c r="AI16" s="31"/>
      <c r="AJ16" s="31"/>
      <c r="AK16" s="31"/>
      <c r="AL16" s="31"/>
      <c r="AM16" s="31"/>
      <c r="AN16" s="31"/>
      <c r="AO16" s="31"/>
      <c r="AP16" s="31"/>
      <c r="AQ16" s="31"/>
      <c r="AR16" s="31"/>
      <c r="AS16" s="37"/>
      <c r="AT16" s="37"/>
      <c r="AU16" s="37"/>
      <c r="AV16" s="37"/>
      <c r="AW16" s="37"/>
      <c r="AX16" s="37"/>
      <c r="AY16" s="37"/>
      <c r="AZ16" s="38"/>
      <c r="BA16" s="1"/>
    </row>
    <row r="17" spans="2:53" x14ac:dyDescent="0.15">
      <c r="B17" s="2"/>
      <c r="C17" s="1" t="s">
        <v>54</v>
      </c>
      <c r="D17" s="1"/>
      <c r="E17" s="1"/>
      <c r="F17" s="1"/>
      <c r="G17" s="1"/>
      <c r="H17" s="1"/>
      <c r="I17" s="4"/>
      <c r="J17" s="2"/>
      <c r="K17" s="1" t="s">
        <v>15</v>
      </c>
      <c r="L17" s="1"/>
      <c r="M17" s="1"/>
      <c r="N17" s="28"/>
      <c r="O17" s="1" t="s">
        <v>10</v>
      </c>
      <c r="P17" s="540"/>
      <c r="Q17" s="540"/>
      <c r="R17" s="540"/>
      <c r="S17" s="540"/>
      <c r="T17" s="1" t="s">
        <v>100</v>
      </c>
      <c r="U17" s="540"/>
      <c r="V17" s="540"/>
      <c r="W17" s="540"/>
      <c r="X17" s="540"/>
      <c r="Y17" s="540"/>
      <c r="Z17" s="1"/>
      <c r="AA17" s="1"/>
      <c r="AB17" s="1"/>
      <c r="AC17" s="1"/>
      <c r="AD17" s="1"/>
      <c r="AE17" s="1"/>
      <c r="AF17" s="1"/>
      <c r="AG17" s="1"/>
      <c r="AH17" s="1"/>
      <c r="AI17" s="1"/>
      <c r="AJ17" s="1"/>
      <c r="AK17" s="1"/>
      <c r="AL17" s="1"/>
      <c r="AM17" s="1"/>
      <c r="AN17" s="1"/>
      <c r="AO17" s="1"/>
      <c r="AP17" s="1"/>
      <c r="AQ17" s="1"/>
      <c r="AR17" s="6"/>
      <c r="AS17" s="6"/>
      <c r="AT17" s="6"/>
      <c r="AU17" s="6"/>
      <c r="AV17" s="6"/>
      <c r="AW17" s="6"/>
      <c r="AX17" s="6"/>
      <c r="AY17" s="6"/>
      <c r="AZ17" s="20"/>
      <c r="BA17" s="1"/>
    </row>
    <row r="18" spans="2:53" x14ac:dyDescent="0.15">
      <c r="B18" s="2"/>
      <c r="C18" s="1"/>
      <c r="D18" s="1"/>
      <c r="E18" s="1"/>
      <c r="F18" s="1"/>
      <c r="G18" s="1"/>
      <c r="H18" s="1"/>
      <c r="I18" s="4"/>
      <c r="J18" s="2"/>
      <c r="K18" s="1"/>
      <c r="L18" s="1"/>
      <c r="M18" s="1"/>
      <c r="N18" s="28"/>
      <c r="O18" s="36"/>
      <c r="P18" s="343"/>
      <c r="Q18" s="343"/>
      <c r="R18" s="343"/>
      <c r="S18" s="343"/>
      <c r="T18" s="343"/>
      <c r="U18" s="343"/>
      <c r="V18" s="343"/>
      <c r="W18" s="343"/>
      <c r="X18" s="343"/>
      <c r="Y18" s="343"/>
      <c r="Z18" s="343"/>
      <c r="AA18" s="343"/>
      <c r="AB18" s="343"/>
      <c r="AC18" s="343"/>
      <c r="AD18" s="343"/>
      <c r="AE18" s="343"/>
      <c r="AF18" s="343"/>
      <c r="AG18" s="343"/>
      <c r="AH18" s="343"/>
      <c r="AI18" s="343"/>
      <c r="AJ18" s="343"/>
      <c r="AK18" s="343"/>
      <c r="AL18" s="343"/>
      <c r="AM18" s="343"/>
      <c r="AN18" s="343"/>
      <c r="AO18" s="343"/>
      <c r="AP18" s="343"/>
      <c r="AQ18" s="343"/>
      <c r="AR18" s="343"/>
      <c r="AS18" s="343"/>
      <c r="AT18" s="343"/>
      <c r="AU18" s="343"/>
      <c r="AV18" s="343"/>
      <c r="AW18" s="343"/>
      <c r="AX18" s="343"/>
      <c r="AY18" s="343"/>
      <c r="AZ18" s="40"/>
      <c r="BA18" s="1"/>
    </row>
    <row r="19" spans="2:53" x14ac:dyDescent="0.15">
      <c r="B19" s="2"/>
      <c r="C19" s="1"/>
      <c r="D19" s="1"/>
      <c r="E19" s="1"/>
      <c r="F19" s="1"/>
      <c r="G19" s="1"/>
      <c r="H19" s="1"/>
      <c r="I19" s="4"/>
      <c r="J19" s="17"/>
      <c r="K19" s="18"/>
      <c r="L19" s="18"/>
      <c r="M19" s="18"/>
      <c r="N19" s="29"/>
      <c r="O19" s="44"/>
      <c r="P19" s="491"/>
      <c r="Q19" s="491"/>
      <c r="R19" s="491"/>
      <c r="S19" s="491"/>
      <c r="T19" s="491"/>
      <c r="U19" s="491"/>
      <c r="V19" s="491"/>
      <c r="W19" s="491"/>
      <c r="X19" s="491"/>
      <c r="Y19" s="491"/>
      <c r="Z19" s="491"/>
      <c r="AA19" s="491"/>
      <c r="AB19" s="491"/>
      <c r="AC19" s="491"/>
      <c r="AD19" s="491"/>
      <c r="AE19" s="491"/>
      <c r="AF19" s="491"/>
      <c r="AG19" s="491"/>
      <c r="AH19" s="491"/>
      <c r="AI19" s="491"/>
      <c r="AJ19" s="491"/>
      <c r="AK19" s="491"/>
      <c r="AL19" s="491"/>
      <c r="AM19" s="491"/>
      <c r="AN19" s="491"/>
      <c r="AO19" s="491"/>
      <c r="AP19" s="491"/>
      <c r="AQ19" s="491"/>
      <c r="AR19" s="491"/>
      <c r="AS19" s="491"/>
      <c r="AT19" s="491"/>
      <c r="AU19" s="491"/>
      <c r="AV19" s="491"/>
      <c r="AW19" s="491"/>
      <c r="AX19" s="491"/>
      <c r="AY19" s="491"/>
      <c r="AZ19" s="45"/>
      <c r="BA19" s="1"/>
    </row>
    <row r="20" spans="2:53" x14ac:dyDescent="0.15">
      <c r="B20" s="2"/>
      <c r="C20" s="1"/>
      <c r="D20" s="1"/>
      <c r="E20" s="1"/>
      <c r="F20" s="1"/>
      <c r="G20" s="1"/>
      <c r="H20" s="1"/>
      <c r="I20" s="4"/>
      <c r="J20" s="2"/>
      <c r="K20" s="1" t="s">
        <v>7</v>
      </c>
      <c r="L20" s="1"/>
      <c r="M20" s="1"/>
      <c r="N20" s="28"/>
      <c r="O20" s="43"/>
      <c r="P20" s="637" t="s">
        <v>531</v>
      </c>
      <c r="Q20" s="637"/>
      <c r="R20" s="637"/>
      <c r="S20" s="637"/>
      <c r="T20" s="637"/>
      <c r="U20" s="637"/>
      <c r="V20" s="637"/>
      <c r="W20" s="637"/>
      <c r="X20" s="637"/>
      <c r="Y20" s="637"/>
      <c r="Z20" s="637"/>
      <c r="AA20" s="637"/>
      <c r="AB20" s="637"/>
      <c r="AC20" s="637"/>
      <c r="AD20" s="637"/>
      <c r="AE20" s="637"/>
      <c r="AF20" s="637"/>
      <c r="AG20" s="637"/>
      <c r="AH20" s="637"/>
      <c r="AI20" s="637"/>
      <c r="AJ20" s="637"/>
      <c r="AK20" s="637"/>
      <c r="AL20" s="637"/>
      <c r="AM20" s="637"/>
      <c r="AN20" s="637"/>
      <c r="AO20" s="637"/>
      <c r="AP20" s="637"/>
      <c r="AQ20" s="637"/>
      <c r="AR20" s="637"/>
      <c r="AS20" s="637"/>
      <c r="AT20" s="637"/>
      <c r="AU20" s="637"/>
      <c r="AV20" s="637"/>
      <c r="AW20" s="637"/>
      <c r="AX20" s="637"/>
      <c r="AY20" s="637"/>
      <c r="AZ20" s="20"/>
      <c r="BA20" s="1"/>
    </row>
    <row r="21" spans="2:53" x14ac:dyDescent="0.15">
      <c r="B21" s="2"/>
      <c r="C21" s="1"/>
      <c r="D21" s="1"/>
      <c r="E21" s="1"/>
      <c r="F21" s="1"/>
      <c r="G21" s="1"/>
      <c r="H21" s="1"/>
      <c r="I21" s="4"/>
      <c r="J21" s="2"/>
      <c r="K21" s="1"/>
      <c r="L21" s="1"/>
      <c r="M21" s="1"/>
      <c r="N21" s="28"/>
      <c r="O21" s="35"/>
      <c r="P21" s="348"/>
      <c r="Q21" s="348"/>
      <c r="R21" s="348"/>
      <c r="S21" s="348"/>
      <c r="T21" s="348"/>
      <c r="U21" s="348"/>
      <c r="V21" s="348"/>
      <c r="W21" s="348"/>
      <c r="X21" s="348"/>
      <c r="Y21" s="348"/>
      <c r="Z21" s="348"/>
      <c r="AA21" s="348"/>
      <c r="AB21" s="348"/>
      <c r="AC21" s="348"/>
      <c r="AD21" s="348"/>
      <c r="AE21" s="348"/>
      <c r="AF21" s="348"/>
      <c r="AG21" s="348"/>
      <c r="AH21" s="348"/>
      <c r="AI21" s="348"/>
      <c r="AJ21" s="348"/>
      <c r="AK21" s="348"/>
      <c r="AL21" s="348"/>
      <c r="AM21" s="348"/>
      <c r="AN21" s="348"/>
      <c r="AO21" s="348"/>
      <c r="AP21" s="348"/>
      <c r="AQ21" s="348"/>
      <c r="AR21" s="348"/>
      <c r="AS21" s="348"/>
      <c r="AT21" s="348"/>
      <c r="AU21" s="348"/>
      <c r="AV21" s="348"/>
      <c r="AW21" s="348"/>
      <c r="AX21" s="348"/>
      <c r="AY21" s="348"/>
      <c r="AZ21" s="41"/>
      <c r="BA21" s="1"/>
    </row>
    <row r="22" spans="2:53" x14ac:dyDescent="0.15">
      <c r="B22" s="2"/>
      <c r="C22" s="1"/>
      <c r="D22" s="1"/>
      <c r="E22" s="1"/>
      <c r="F22" s="1"/>
      <c r="G22" s="1"/>
      <c r="H22" s="1"/>
      <c r="I22" s="4"/>
      <c r="J22" s="26"/>
      <c r="K22" s="25" t="s">
        <v>16</v>
      </c>
      <c r="L22" s="25"/>
      <c r="M22" s="25"/>
      <c r="N22" s="32"/>
      <c r="O22" s="42"/>
      <c r="P22" s="350" t="s">
        <v>532</v>
      </c>
      <c r="Q22" s="350"/>
      <c r="R22" s="350"/>
      <c r="S22" s="350"/>
      <c r="T22" s="350"/>
      <c r="U22" s="350"/>
      <c r="V22" s="350"/>
      <c r="W22" s="350"/>
      <c r="X22" s="350"/>
      <c r="Y22" s="350"/>
      <c r="Z22" s="350"/>
      <c r="AA22" s="350"/>
      <c r="AB22" s="350"/>
      <c r="AC22" s="350"/>
      <c r="AD22" s="350"/>
      <c r="AE22" s="42"/>
      <c r="AF22" s="25" t="s">
        <v>18</v>
      </c>
      <c r="AG22" s="25"/>
      <c r="AH22" s="25"/>
      <c r="AI22" s="350" t="s">
        <v>534</v>
      </c>
      <c r="AJ22" s="350"/>
      <c r="AK22" s="350"/>
      <c r="AL22" s="350"/>
      <c r="AM22" s="350"/>
      <c r="AN22" s="350"/>
      <c r="AO22" s="350"/>
      <c r="AP22" s="350"/>
      <c r="AQ22" s="350"/>
      <c r="AR22" s="350"/>
      <c r="AS22" s="350"/>
      <c r="AT22" s="350"/>
      <c r="AU22" s="350"/>
      <c r="AV22" s="350"/>
      <c r="AW22" s="350"/>
      <c r="AX22" s="350"/>
      <c r="AY22" s="350"/>
      <c r="AZ22" s="33"/>
      <c r="BA22" s="1"/>
    </row>
    <row r="23" spans="2:53" x14ac:dyDescent="0.15">
      <c r="B23" s="2"/>
      <c r="C23" s="1"/>
      <c r="D23" s="1"/>
      <c r="E23" s="1"/>
      <c r="F23" s="1"/>
      <c r="G23" s="1"/>
      <c r="H23" s="1"/>
      <c r="I23" s="4"/>
      <c r="J23" s="2"/>
      <c r="K23" s="1" t="s">
        <v>17</v>
      </c>
      <c r="L23" s="1"/>
      <c r="M23" s="1"/>
      <c r="N23" s="28"/>
      <c r="O23" s="1"/>
      <c r="P23" s="637" t="s">
        <v>533</v>
      </c>
      <c r="Q23" s="637"/>
      <c r="R23" s="637"/>
      <c r="S23" s="637"/>
      <c r="T23" s="637"/>
      <c r="U23" s="637"/>
      <c r="V23" s="637"/>
      <c r="W23" s="637"/>
      <c r="X23" s="637"/>
      <c r="Y23" s="637"/>
      <c r="Z23" s="637"/>
      <c r="AA23" s="637"/>
      <c r="AB23" s="637"/>
      <c r="AC23" s="637"/>
      <c r="AD23" s="637"/>
      <c r="AE23" s="36"/>
      <c r="AF23" s="23" t="s">
        <v>19</v>
      </c>
      <c r="AG23" s="23"/>
      <c r="AH23" s="23"/>
      <c r="AI23" s="321" t="s">
        <v>654</v>
      </c>
      <c r="AJ23" s="321"/>
      <c r="AK23" s="321"/>
      <c r="AL23" s="321"/>
      <c r="AM23" s="321"/>
      <c r="AN23" s="321"/>
      <c r="AO23" s="321"/>
      <c r="AP23" s="321"/>
      <c r="AQ23" s="321"/>
      <c r="AR23" s="321"/>
      <c r="AS23" s="321"/>
      <c r="AT23" s="321"/>
      <c r="AU23" s="321"/>
      <c r="AV23" s="321"/>
      <c r="AW23" s="321"/>
      <c r="AX23" s="321"/>
      <c r="AY23" s="321"/>
      <c r="AZ23" s="7"/>
      <c r="BA23" s="1"/>
    </row>
    <row r="24" spans="2:53" x14ac:dyDescent="0.15">
      <c r="B24" s="2"/>
      <c r="C24" s="1"/>
      <c r="D24" s="1"/>
      <c r="E24" s="1"/>
      <c r="F24" s="1"/>
      <c r="G24" s="1"/>
      <c r="H24" s="1"/>
      <c r="I24" s="4"/>
      <c r="J24" s="2"/>
      <c r="K24" s="1"/>
      <c r="L24" s="1"/>
      <c r="M24" s="1"/>
      <c r="N24" s="28"/>
      <c r="O24" s="1"/>
      <c r="P24" s="637"/>
      <c r="Q24" s="637"/>
      <c r="R24" s="637"/>
      <c r="S24" s="637"/>
      <c r="T24" s="637"/>
      <c r="U24" s="637"/>
      <c r="V24" s="637"/>
      <c r="W24" s="637"/>
      <c r="X24" s="637"/>
      <c r="Y24" s="637"/>
      <c r="Z24" s="637"/>
      <c r="AA24" s="637"/>
      <c r="AB24" s="637"/>
      <c r="AC24" s="637"/>
      <c r="AD24" s="637"/>
      <c r="AE24" s="44"/>
      <c r="AF24" s="18"/>
      <c r="AG24" s="1"/>
      <c r="AH24" s="1"/>
      <c r="AI24" s="322"/>
      <c r="AJ24" s="322"/>
      <c r="AK24" s="322"/>
      <c r="AL24" s="322"/>
      <c r="AM24" s="322"/>
      <c r="AN24" s="322"/>
      <c r="AO24" s="322"/>
      <c r="AP24" s="322"/>
      <c r="AQ24" s="322"/>
      <c r="AR24" s="322"/>
      <c r="AS24" s="322"/>
      <c r="AT24" s="322"/>
      <c r="AU24" s="322"/>
      <c r="AV24" s="322"/>
      <c r="AW24" s="322"/>
      <c r="AX24" s="322"/>
      <c r="AY24" s="322"/>
      <c r="AZ24" s="19"/>
      <c r="BA24" s="1"/>
    </row>
    <row r="25" spans="2:53" ht="13.5" customHeight="1" x14ac:dyDescent="0.15">
      <c r="B25" s="14" t="s">
        <v>20</v>
      </c>
      <c r="C25" s="15" t="s">
        <v>357</v>
      </c>
      <c r="D25" s="15"/>
      <c r="E25" s="15"/>
      <c r="F25" s="15"/>
      <c r="G25" s="15"/>
      <c r="H25" s="15"/>
      <c r="I25" s="16"/>
      <c r="J25" s="14"/>
      <c r="K25" s="15" t="s">
        <v>359</v>
      </c>
      <c r="L25" s="15"/>
      <c r="M25" s="15"/>
      <c r="N25" s="27"/>
      <c r="O25" s="15"/>
      <c r="P25" s="485" t="s">
        <v>363</v>
      </c>
      <c r="Q25" s="485"/>
      <c r="R25" s="485"/>
      <c r="S25" s="638">
        <v>12345</v>
      </c>
      <c r="T25" s="639"/>
      <c r="U25" s="639"/>
      <c r="V25" s="639"/>
      <c r="W25" s="639"/>
      <c r="X25" s="639"/>
      <c r="Y25" s="639"/>
      <c r="Z25" s="639"/>
      <c r="AA25" s="639"/>
      <c r="AB25" s="639"/>
      <c r="AC25" s="639"/>
      <c r="AD25" s="639"/>
      <c r="AE25" s="46"/>
      <c r="AF25" s="120" t="s">
        <v>360</v>
      </c>
      <c r="AG25" s="15"/>
      <c r="AH25" s="15"/>
      <c r="AI25" s="27"/>
      <c r="AJ25" s="15"/>
      <c r="AK25" s="527" t="s">
        <v>364</v>
      </c>
      <c r="AL25" s="527"/>
      <c r="AM25" s="527"/>
      <c r="AN25" s="636"/>
      <c r="AO25" s="636"/>
      <c r="AP25" s="636"/>
      <c r="AQ25" s="636"/>
      <c r="AR25" s="636"/>
      <c r="AS25" s="636"/>
      <c r="AT25" s="636"/>
      <c r="AU25" s="636"/>
      <c r="AV25" s="636"/>
      <c r="AW25" s="636"/>
      <c r="AX25" s="636"/>
      <c r="AY25" s="636"/>
      <c r="AZ25" s="99"/>
      <c r="BA25" s="1"/>
    </row>
    <row r="26" spans="2:53" ht="13.5" customHeight="1" x14ac:dyDescent="0.15">
      <c r="B26" s="17"/>
      <c r="C26" s="18" t="s">
        <v>54</v>
      </c>
      <c r="D26" s="18"/>
      <c r="E26" s="18"/>
      <c r="F26" s="18"/>
      <c r="G26" s="18"/>
      <c r="H26" s="18"/>
      <c r="I26" s="19"/>
      <c r="J26" s="17"/>
      <c r="K26" s="18" t="s">
        <v>361</v>
      </c>
      <c r="L26" s="18"/>
      <c r="M26" s="18"/>
      <c r="N26" s="29"/>
      <c r="O26" s="18"/>
      <c r="P26" s="486"/>
      <c r="Q26" s="486"/>
      <c r="R26" s="486"/>
      <c r="S26" s="640"/>
      <c r="T26" s="641"/>
      <c r="U26" s="641"/>
      <c r="V26" s="641"/>
      <c r="W26" s="641"/>
      <c r="X26" s="641"/>
      <c r="Y26" s="641"/>
      <c r="Z26" s="641"/>
      <c r="AA26" s="641"/>
      <c r="AB26" s="641"/>
      <c r="AC26" s="641"/>
      <c r="AD26" s="641"/>
      <c r="AE26" s="44"/>
      <c r="AF26" s="18" t="s">
        <v>362</v>
      </c>
      <c r="AG26" s="18"/>
      <c r="AH26" s="18"/>
      <c r="AI26" s="29"/>
      <c r="AJ26" s="18"/>
      <c r="AK26" s="528"/>
      <c r="AL26" s="528"/>
      <c r="AM26" s="528"/>
      <c r="AN26" s="491"/>
      <c r="AO26" s="491"/>
      <c r="AP26" s="491"/>
      <c r="AQ26" s="491"/>
      <c r="AR26" s="491"/>
      <c r="AS26" s="491"/>
      <c r="AT26" s="491"/>
      <c r="AU26" s="491"/>
      <c r="AV26" s="491"/>
      <c r="AW26" s="491"/>
      <c r="AX26" s="491"/>
      <c r="AY26" s="491"/>
      <c r="AZ26" s="45"/>
      <c r="BA26" s="1"/>
    </row>
    <row r="27" spans="2:53" x14ac:dyDescent="0.15">
      <c r="B27" s="9"/>
    </row>
    <row r="28" spans="2:53" x14ac:dyDescent="0.15">
      <c r="B28" s="9" t="s">
        <v>30</v>
      </c>
    </row>
    <row r="29" spans="2:53" x14ac:dyDescent="0.15">
      <c r="B29" s="9"/>
    </row>
    <row r="30" spans="2:53" ht="13.5" customHeight="1" x14ac:dyDescent="0.15">
      <c r="B30" s="14" t="s">
        <v>2</v>
      </c>
      <c r="C30" s="109" t="s">
        <v>412</v>
      </c>
      <c r="D30" s="15"/>
      <c r="E30" s="15"/>
      <c r="F30" s="15"/>
      <c r="G30" s="15"/>
      <c r="H30" s="15"/>
      <c r="I30" s="15"/>
      <c r="J30" s="15"/>
      <c r="K30" s="16"/>
      <c r="L30" s="15"/>
      <c r="M30" s="472" t="s">
        <v>511</v>
      </c>
      <c r="N30" s="473"/>
      <c r="O30" s="15"/>
      <c r="P30" s="619" t="s">
        <v>448</v>
      </c>
      <c r="Q30" s="619"/>
      <c r="R30" s="619"/>
      <c r="S30" s="619"/>
      <c r="T30" s="619"/>
      <c r="U30" s="619"/>
      <c r="V30" s="619"/>
      <c r="W30" s="619"/>
      <c r="X30" s="619"/>
      <c r="Y30" s="619"/>
      <c r="Z30" s="619"/>
      <c r="AA30" s="619"/>
      <c r="AB30" s="619"/>
      <c r="AC30" s="619"/>
      <c r="AD30" s="619"/>
      <c r="AE30" s="619"/>
      <c r="AF30" s="619"/>
      <c r="AG30" s="619"/>
      <c r="AH30" s="172"/>
      <c r="AI30" s="419" t="str">
        <f>IF(M30="■","→サーバー変更内容詳細①にご記入ください","")</f>
        <v>→サーバー変更内容詳細①にご記入ください</v>
      </c>
      <c r="AJ30" s="419"/>
      <c r="AK30" s="419"/>
      <c r="AL30" s="419"/>
      <c r="AM30" s="419"/>
      <c r="AN30" s="419"/>
      <c r="AO30" s="419"/>
      <c r="AP30" s="419"/>
      <c r="AQ30" s="419"/>
      <c r="AR30" s="419"/>
      <c r="AS30" s="419"/>
      <c r="AT30" s="419"/>
      <c r="AU30" s="419"/>
      <c r="AV30" s="419"/>
      <c r="AW30" s="419"/>
      <c r="AX30" s="419"/>
      <c r="AY30" s="419"/>
      <c r="AZ30" s="420"/>
    </row>
    <row r="31" spans="2:53" x14ac:dyDescent="0.15">
      <c r="B31" s="2"/>
      <c r="C31" s="9" t="s">
        <v>385</v>
      </c>
      <c r="D31" s="1"/>
      <c r="E31" s="1"/>
      <c r="F31" s="1"/>
      <c r="G31" s="1"/>
      <c r="H31" s="1"/>
      <c r="I31" s="1"/>
      <c r="J31" s="1"/>
      <c r="K31" s="4"/>
      <c r="L31" s="1"/>
      <c r="M31" s="474"/>
      <c r="N31" s="474"/>
      <c r="O31" s="1"/>
      <c r="P31" s="565"/>
      <c r="Q31" s="565"/>
      <c r="R31" s="565"/>
      <c r="S31" s="565"/>
      <c r="T31" s="565"/>
      <c r="U31" s="565"/>
      <c r="V31" s="565"/>
      <c r="W31" s="565"/>
      <c r="X31" s="565"/>
      <c r="Y31" s="565"/>
      <c r="Z31" s="565"/>
      <c r="AA31" s="565"/>
      <c r="AB31" s="565"/>
      <c r="AC31" s="565"/>
      <c r="AD31" s="565"/>
      <c r="AE31" s="565"/>
      <c r="AF31" s="565"/>
      <c r="AG31" s="565"/>
      <c r="AH31" s="173"/>
      <c r="AI31" s="417"/>
      <c r="AJ31" s="417"/>
      <c r="AK31" s="417"/>
      <c r="AL31" s="417"/>
      <c r="AM31" s="417"/>
      <c r="AN31" s="417"/>
      <c r="AO31" s="417"/>
      <c r="AP31" s="417"/>
      <c r="AQ31" s="417"/>
      <c r="AR31" s="417"/>
      <c r="AS31" s="417"/>
      <c r="AT31" s="417"/>
      <c r="AU31" s="417"/>
      <c r="AV31" s="417"/>
      <c r="AW31" s="417"/>
      <c r="AX31" s="417"/>
      <c r="AY31" s="417"/>
      <c r="AZ31" s="418"/>
    </row>
    <row r="32" spans="2:53" x14ac:dyDescent="0.15">
      <c r="B32" s="2"/>
      <c r="C32" s="9"/>
      <c r="D32" s="1"/>
      <c r="E32" s="1"/>
      <c r="F32" s="1"/>
      <c r="G32" s="1"/>
      <c r="H32" s="1"/>
      <c r="I32" s="1"/>
      <c r="J32" s="1"/>
      <c r="K32" s="4"/>
      <c r="L32" s="24"/>
      <c r="M32" s="475" t="s">
        <v>511</v>
      </c>
      <c r="N32" s="475"/>
      <c r="O32" s="23"/>
      <c r="P32" s="346" t="s">
        <v>379</v>
      </c>
      <c r="Q32" s="346"/>
      <c r="R32" s="346"/>
      <c r="S32" s="346"/>
      <c r="T32" s="346"/>
      <c r="U32" s="346"/>
      <c r="V32" s="346"/>
      <c r="W32" s="346"/>
      <c r="X32" s="346"/>
      <c r="Y32" s="346"/>
      <c r="Z32" s="346"/>
      <c r="AA32" s="346"/>
      <c r="AB32" s="346"/>
      <c r="AC32" s="346"/>
      <c r="AD32" s="346"/>
      <c r="AE32" s="346"/>
      <c r="AF32" s="346"/>
      <c r="AG32" s="346"/>
      <c r="AH32" s="60"/>
      <c r="AI32" s="617" t="str">
        <f>IF(M32="■","→サーバー変更内容詳細②にご記入ください","")</f>
        <v>→サーバー変更内容詳細②にご記入ください</v>
      </c>
      <c r="AJ32" s="617"/>
      <c r="AK32" s="617"/>
      <c r="AL32" s="617"/>
      <c r="AM32" s="617"/>
      <c r="AN32" s="617"/>
      <c r="AO32" s="617"/>
      <c r="AP32" s="617"/>
      <c r="AQ32" s="617"/>
      <c r="AR32" s="617"/>
      <c r="AS32" s="617"/>
      <c r="AT32" s="617"/>
      <c r="AU32" s="617"/>
      <c r="AV32" s="617"/>
      <c r="AW32" s="617"/>
      <c r="AX32" s="617"/>
      <c r="AY32" s="617"/>
      <c r="AZ32" s="618"/>
    </row>
    <row r="33" spans="2:52" x14ac:dyDescent="0.15">
      <c r="B33" s="2"/>
      <c r="C33" s="9"/>
      <c r="D33" s="1"/>
      <c r="E33" s="1"/>
      <c r="F33" s="1"/>
      <c r="G33" s="1"/>
      <c r="H33" s="1"/>
      <c r="I33" s="1"/>
      <c r="J33" s="1"/>
      <c r="K33" s="4"/>
      <c r="L33" s="21"/>
      <c r="M33" s="476"/>
      <c r="N33" s="476"/>
      <c r="O33" s="22"/>
      <c r="P33" s="489"/>
      <c r="Q33" s="489"/>
      <c r="R33" s="489"/>
      <c r="S33" s="489"/>
      <c r="T33" s="489"/>
      <c r="U33" s="489"/>
      <c r="V33" s="489"/>
      <c r="W33" s="489"/>
      <c r="X33" s="489"/>
      <c r="Y33" s="489"/>
      <c r="Z33" s="489"/>
      <c r="AA33" s="489"/>
      <c r="AB33" s="489"/>
      <c r="AC33" s="489"/>
      <c r="AD33" s="489"/>
      <c r="AE33" s="489"/>
      <c r="AF33" s="489"/>
      <c r="AG33" s="489"/>
      <c r="AH33" s="59"/>
      <c r="AI33" s="417"/>
      <c r="AJ33" s="417"/>
      <c r="AK33" s="417"/>
      <c r="AL33" s="417"/>
      <c r="AM33" s="417"/>
      <c r="AN33" s="417"/>
      <c r="AO33" s="417"/>
      <c r="AP33" s="417"/>
      <c r="AQ33" s="417"/>
      <c r="AR33" s="417"/>
      <c r="AS33" s="417"/>
      <c r="AT33" s="417"/>
      <c r="AU33" s="417"/>
      <c r="AV33" s="417"/>
      <c r="AW33" s="417"/>
      <c r="AX33" s="417"/>
      <c r="AY33" s="417"/>
      <c r="AZ33" s="418"/>
    </row>
    <row r="34" spans="2:52" x14ac:dyDescent="0.15">
      <c r="B34" s="2"/>
      <c r="C34" s="9"/>
      <c r="D34" s="1"/>
      <c r="E34" s="1"/>
      <c r="F34" s="1"/>
      <c r="G34" s="1"/>
      <c r="H34" s="1"/>
      <c r="I34" s="1"/>
      <c r="J34" s="1"/>
      <c r="K34" s="4"/>
      <c r="L34" s="1"/>
      <c r="M34" s="474" t="s">
        <v>511</v>
      </c>
      <c r="N34" s="474"/>
      <c r="O34" s="1"/>
      <c r="P34" s="346" t="s">
        <v>386</v>
      </c>
      <c r="Q34" s="346"/>
      <c r="R34" s="346"/>
      <c r="S34" s="346"/>
      <c r="T34" s="346"/>
      <c r="U34" s="346"/>
      <c r="V34" s="346"/>
      <c r="W34" s="346"/>
      <c r="X34" s="346"/>
      <c r="Y34" s="346"/>
      <c r="Z34" s="346"/>
      <c r="AA34" s="346"/>
      <c r="AB34" s="346"/>
      <c r="AC34" s="346"/>
      <c r="AD34" s="346"/>
      <c r="AE34" s="346"/>
      <c r="AF34" s="346"/>
      <c r="AG34" s="346"/>
      <c r="AH34" s="346"/>
      <c r="AI34" s="617" t="str">
        <f>IF(M34="■","→サーバー変更内容詳細③にご記入ください","")</f>
        <v>→サーバー変更内容詳細③にご記入ください</v>
      </c>
      <c r="AJ34" s="617"/>
      <c r="AK34" s="617"/>
      <c r="AL34" s="617"/>
      <c r="AM34" s="617"/>
      <c r="AN34" s="617"/>
      <c r="AO34" s="617"/>
      <c r="AP34" s="617"/>
      <c r="AQ34" s="617"/>
      <c r="AR34" s="617"/>
      <c r="AS34" s="617"/>
      <c r="AT34" s="617"/>
      <c r="AU34" s="617"/>
      <c r="AV34" s="617"/>
      <c r="AW34" s="617"/>
      <c r="AX34" s="617"/>
      <c r="AY34" s="617"/>
      <c r="AZ34" s="618"/>
    </row>
    <row r="35" spans="2:52" x14ac:dyDescent="0.15">
      <c r="B35" s="17"/>
      <c r="C35" s="110"/>
      <c r="D35" s="18"/>
      <c r="E35" s="18"/>
      <c r="F35" s="18"/>
      <c r="G35" s="18"/>
      <c r="H35" s="18"/>
      <c r="I35" s="18"/>
      <c r="J35" s="18"/>
      <c r="K35" s="19"/>
      <c r="L35" s="18"/>
      <c r="M35" s="477"/>
      <c r="N35" s="477"/>
      <c r="O35" s="18"/>
      <c r="P35" s="347"/>
      <c r="Q35" s="347"/>
      <c r="R35" s="347"/>
      <c r="S35" s="347"/>
      <c r="T35" s="347"/>
      <c r="U35" s="347"/>
      <c r="V35" s="347"/>
      <c r="W35" s="347"/>
      <c r="X35" s="347"/>
      <c r="Y35" s="347"/>
      <c r="Z35" s="347"/>
      <c r="AA35" s="347"/>
      <c r="AB35" s="347"/>
      <c r="AC35" s="347"/>
      <c r="AD35" s="347"/>
      <c r="AE35" s="347"/>
      <c r="AF35" s="347"/>
      <c r="AG35" s="347"/>
      <c r="AH35" s="347"/>
      <c r="AI35" s="457"/>
      <c r="AJ35" s="457"/>
      <c r="AK35" s="457"/>
      <c r="AL35" s="457"/>
      <c r="AM35" s="457"/>
      <c r="AN35" s="457"/>
      <c r="AO35" s="457"/>
      <c r="AP35" s="457"/>
      <c r="AQ35" s="457"/>
      <c r="AR35" s="457"/>
      <c r="AS35" s="457"/>
      <c r="AT35" s="457"/>
      <c r="AU35" s="457"/>
      <c r="AV35" s="457"/>
      <c r="AW35" s="457"/>
      <c r="AX35" s="457"/>
      <c r="AY35" s="457"/>
      <c r="AZ35" s="458"/>
    </row>
    <row r="36" spans="2:52" ht="13.5" customHeight="1" x14ac:dyDescent="0.15">
      <c r="B36" s="14" t="s">
        <v>6</v>
      </c>
      <c r="C36" s="109" t="s">
        <v>449</v>
      </c>
      <c r="D36" s="15"/>
      <c r="E36" s="15"/>
      <c r="F36" s="15"/>
      <c r="G36" s="15"/>
      <c r="H36" s="15"/>
      <c r="I36" s="15"/>
      <c r="J36" s="15"/>
      <c r="K36" s="16"/>
      <c r="L36" s="14" t="s">
        <v>304</v>
      </c>
      <c r="M36" s="15"/>
      <c r="N36" s="15"/>
      <c r="O36" s="15"/>
      <c r="P36" s="15"/>
      <c r="Q36" s="15"/>
      <c r="R36" s="15"/>
      <c r="S36" s="15"/>
      <c r="T36" s="15"/>
      <c r="U36" s="27"/>
      <c r="V36" s="478" t="s">
        <v>332</v>
      </c>
      <c r="W36" s="478"/>
      <c r="X36" s="478"/>
      <c r="Y36" s="478"/>
      <c r="Z36" s="478"/>
      <c r="AA36" s="478"/>
      <c r="AB36" s="478"/>
      <c r="AC36" s="478"/>
      <c r="AD36" s="478"/>
      <c r="AE36" s="478"/>
      <c r="AF36" s="478"/>
      <c r="AG36" s="478"/>
      <c r="AH36" s="478"/>
      <c r="AI36" s="478"/>
      <c r="AJ36" s="15"/>
      <c r="AK36" s="15"/>
      <c r="AL36" s="15"/>
      <c r="AM36" s="15"/>
      <c r="AN36" s="15"/>
      <c r="AO36" s="15"/>
      <c r="AP36" s="15"/>
      <c r="AQ36" s="15"/>
      <c r="AR36" s="15"/>
      <c r="AS36" s="15"/>
      <c r="AT36" s="15"/>
      <c r="AU36" s="15"/>
      <c r="AV36" s="15"/>
      <c r="AW36" s="15"/>
      <c r="AX36" s="15"/>
      <c r="AY36" s="15"/>
      <c r="AZ36" s="16"/>
    </row>
    <row r="37" spans="2:52" ht="13.5" customHeight="1" x14ac:dyDescent="0.15">
      <c r="B37" s="2"/>
      <c r="C37" s="9" t="s">
        <v>302</v>
      </c>
      <c r="D37" s="1"/>
      <c r="E37" s="1"/>
      <c r="F37" s="1"/>
      <c r="G37" s="1"/>
      <c r="H37" s="1"/>
      <c r="I37" s="1"/>
      <c r="J37" s="1"/>
      <c r="K37" s="4"/>
      <c r="L37" s="2"/>
      <c r="M37" s="1"/>
      <c r="N37" s="1"/>
      <c r="O37" s="1"/>
      <c r="P37" s="1"/>
      <c r="Q37" s="1"/>
      <c r="R37" s="1"/>
      <c r="S37" s="1"/>
      <c r="T37" s="1"/>
      <c r="U37" s="28"/>
      <c r="V37" s="310"/>
      <c r="W37" s="310"/>
      <c r="X37" s="310"/>
      <c r="Y37" s="310"/>
      <c r="Z37" s="310"/>
      <c r="AA37" s="310"/>
      <c r="AB37" s="310"/>
      <c r="AC37" s="310"/>
      <c r="AD37" s="310"/>
      <c r="AE37" s="310"/>
      <c r="AF37" s="310"/>
      <c r="AG37" s="310"/>
      <c r="AH37" s="310"/>
      <c r="AI37" s="310"/>
      <c r="AJ37" s="1"/>
      <c r="AK37" s="1"/>
      <c r="AL37" s="1"/>
      <c r="AM37" s="1"/>
      <c r="AN37" s="1"/>
      <c r="AO37" s="1"/>
      <c r="AP37" s="1"/>
      <c r="AQ37" s="1"/>
      <c r="AR37" s="1"/>
      <c r="AS37" s="1"/>
      <c r="AT37" s="1"/>
      <c r="AU37" s="1"/>
      <c r="AV37" s="1"/>
      <c r="AW37" s="1"/>
      <c r="AX37" s="1"/>
      <c r="AY37" s="1"/>
      <c r="AZ37" s="4"/>
    </row>
    <row r="38" spans="2:52" ht="13.5" customHeight="1" x14ac:dyDescent="0.15">
      <c r="B38" s="2"/>
      <c r="C38" s="9"/>
      <c r="D38" s="1"/>
      <c r="E38" s="1"/>
      <c r="F38" s="1"/>
      <c r="G38" s="1"/>
      <c r="H38" s="1"/>
      <c r="I38" s="1"/>
      <c r="J38" s="1"/>
      <c r="K38" s="4"/>
      <c r="L38" s="24" t="s">
        <v>305</v>
      </c>
      <c r="M38" s="23"/>
      <c r="N38" s="23"/>
      <c r="O38" s="23"/>
      <c r="P38" s="23"/>
      <c r="Q38" s="23"/>
      <c r="R38" s="23"/>
      <c r="S38" s="23"/>
      <c r="T38" s="23"/>
      <c r="U38" s="39"/>
      <c r="V38" s="308" t="s">
        <v>541</v>
      </c>
      <c r="W38" s="308"/>
      <c r="X38" s="308"/>
      <c r="Y38" s="308"/>
      <c r="Z38" s="308"/>
      <c r="AA38" s="308"/>
      <c r="AB38" s="308"/>
      <c r="AC38" s="308"/>
      <c r="AD38" s="308"/>
      <c r="AE38" s="308"/>
      <c r="AF38" s="308"/>
      <c r="AG38" s="308"/>
      <c r="AH38" s="308"/>
      <c r="AI38" s="308"/>
      <c r="AJ38" s="559" t="str">
        <f>IF(V38="オプションを新規に申し込む","→帯域をご記入ください",(IF(V38="利用中の帯域保証値を変更する","→変更後の帯域をご記入ください","")))</f>
        <v>→変更後の帯域をご記入ください</v>
      </c>
      <c r="AK38" s="642"/>
      <c r="AL38" s="642"/>
      <c r="AM38" s="642"/>
      <c r="AN38" s="642"/>
      <c r="AO38" s="642"/>
      <c r="AP38" s="642"/>
      <c r="AQ38" s="642"/>
      <c r="AR38" s="642"/>
      <c r="AS38" s="587">
        <v>5</v>
      </c>
      <c r="AT38" s="587"/>
      <c r="AU38" s="346" t="str">
        <f>IF(V38="オプションを新規に申し込む","Mbps",(IF(V38="利用中の帯域保証値を変更する","Mbps","")))</f>
        <v>Mbps</v>
      </c>
      <c r="AV38" s="346"/>
      <c r="AW38" s="346"/>
      <c r="AX38" s="23"/>
      <c r="AY38" s="23"/>
      <c r="AZ38" s="7"/>
    </row>
    <row r="39" spans="2:52" ht="13.5" customHeight="1" x14ac:dyDescent="0.15">
      <c r="B39" s="2"/>
      <c r="C39" s="9"/>
      <c r="D39" s="1"/>
      <c r="E39" s="1"/>
      <c r="F39" s="1"/>
      <c r="G39" s="1"/>
      <c r="H39" s="1"/>
      <c r="I39" s="1"/>
      <c r="J39" s="1"/>
      <c r="K39" s="4"/>
      <c r="L39" s="21"/>
      <c r="M39" s="22"/>
      <c r="N39" s="22"/>
      <c r="O39" s="22"/>
      <c r="P39" s="22"/>
      <c r="Q39" s="22"/>
      <c r="R39" s="22"/>
      <c r="S39" s="22"/>
      <c r="T39" s="22"/>
      <c r="U39" s="34"/>
      <c r="V39" s="483"/>
      <c r="W39" s="483"/>
      <c r="X39" s="483"/>
      <c r="Y39" s="483"/>
      <c r="Z39" s="483"/>
      <c r="AA39" s="483"/>
      <c r="AB39" s="483"/>
      <c r="AC39" s="483"/>
      <c r="AD39" s="483"/>
      <c r="AE39" s="483"/>
      <c r="AF39" s="483"/>
      <c r="AG39" s="483"/>
      <c r="AH39" s="483"/>
      <c r="AI39" s="483"/>
      <c r="AJ39" s="643"/>
      <c r="AK39" s="643"/>
      <c r="AL39" s="643"/>
      <c r="AM39" s="643"/>
      <c r="AN39" s="643"/>
      <c r="AO39" s="643"/>
      <c r="AP39" s="643"/>
      <c r="AQ39" s="643"/>
      <c r="AR39" s="643"/>
      <c r="AS39" s="644"/>
      <c r="AT39" s="644"/>
      <c r="AU39" s="489"/>
      <c r="AV39" s="489"/>
      <c r="AW39" s="489"/>
      <c r="AX39" s="22"/>
      <c r="AY39" s="22"/>
      <c r="AZ39" s="8"/>
    </row>
    <row r="40" spans="2:52" x14ac:dyDescent="0.15">
      <c r="B40" s="2"/>
      <c r="C40" s="9"/>
      <c r="D40" s="1"/>
      <c r="E40" s="1"/>
      <c r="F40" s="1"/>
      <c r="G40" s="1"/>
      <c r="H40" s="1"/>
      <c r="I40" s="1"/>
      <c r="J40" s="1"/>
      <c r="K40" s="4"/>
      <c r="L40" s="2" t="s">
        <v>306</v>
      </c>
      <c r="M40" s="1"/>
      <c r="N40" s="1"/>
      <c r="O40" s="1"/>
      <c r="P40" s="1"/>
      <c r="Q40" s="1"/>
      <c r="R40" s="1"/>
      <c r="S40" s="1"/>
      <c r="T40" s="1"/>
      <c r="U40" s="28"/>
      <c r="V40" s="310" t="s">
        <v>540</v>
      </c>
      <c r="W40" s="310"/>
      <c r="X40" s="310"/>
      <c r="Y40" s="310"/>
      <c r="Z40" s="310"/>
      <c r="AA40" s="310"/>
      <c r="AB40" s="310"/>
      <c r="AC40" s="310"/>
      <c r="AD40" s="310"/>
      <c r="AE40" s="310"/>
      <c r="AF40" s="310"/>
      <c r="AG40" s="310"/>
      <c r="AH40" s="310"/>
      <c r="AI40" s="310"/>
      <c r="AJ40" s="617" t="str">
        <f>IF(V40="オプションを新規に申し込む","→設定をオプション変更内容詳細②にご記入ください",(IF(V40="利用中の設定内容を変更する","→設定をオプション変更内容詳細②にご記入ください","")))</f>
        <v>→設定をオプション変更内容詳細②にご記入ください</v>
      </c>
      <c r="AK40" s="617"/>
      <c r="AL40" s="617"/>
      <c r="AM40" s="617"/>
      <c r="AN40" s="617"/>
      <c r="AO40" s="617"/>
      <c r="AP40" s="617"/>
      <c r="AQ40" s="617"/>
      <c r="AR40" s="617"/>
      <c r="AS40" s="617"/>
      <c r="AT40" s="617"/>
      <c r="AU40" s="617"/>
      <c r="AV40" s="617"/>
      <c r="AW40" s="617"/>
      <c r="AX40" s="617"/>
      <c r="AY40" s="617"/>
      <c r="AZ40" s="618"/>
    </row>
    <row r="41" spans="2:52" x14ac:dyDescent="0.15">
      <c r="B41" s="2"/>
      <c r="C41" s="9"/>
      <c r="D41" s="1"/>
      <c r="E41" s="1"/>
      <c r="F41" s="1"/>
      <c r="G41" s="1"/>
      <c r="H41" s="1"/>
      <c r="I41" s="1"/>
      <c r="J41" s="1"/>
      <c r="K41" s="4"/>
      <c r="L41" s="2"/>
      <c r="M41" s="1"/>
      <c r="N41" s="1"/>
      <c r="O41" s="1"/>
      <c r="P41" s="1"/>
      <c r="Q41" s="1"/>
      <c r="R41" s="1"/>
      <c r="S41" s="1"/>
      <c r="T41" s="1"/>
      <c r="U41" s="28"/>
      <c r="V41" s="310"/>
      <c r="W41" s="310"/>
      <c r="X41" s="310"/>
      <c r="Y41" s="310"/>
      <c r="Z41" s="310"/>
      <c r="AA41" s="310"/>
      <c r="AB41" s="310"/>
      <c r="AC41" s="310"/>
      <c r="AD41" s="310"/>
      <c r="AE41" s="310"/>
      <c r="AF41" s="310"/>
      <c r="AG41" s="310"/>
      <c r="AH41" s="310"/>
      <c r="AI41" s="310"/>
      <c r="AJ41" s="417"/>
      <c r="AK41" s="417"/>
      <c r="AL41" s="417"/>
      <c r="AM41" s="417"/>
      <c r="AN41" s="417"/>
      <c r="AO41" s="417"/>
      <c r="AP41" s="417"/>
      <c r="AQ41" s="417"/>
      <c r="AR41" s="417"/>
      <c r="AS41" s="417"/>
      <c r="AT41" s="417"/>
      <c r="AU41" s="417"/>
      <c r="AV41" s="417"/>
      <c r="AW41" s="417"/>
      <c r="AX41" s="417"/>
      <c r="AY41" s="417"/>
      <c r="AZ41" s="418"/>
    </row>
    <row r="42" spans="2:52" ht="13.5" customHeight="1" x14ac:dyDescent="0.15">
      <c r="B42" s="2"/>
      <c r="C42" s="9"/>
      <c r="D42" s="1"/>
      <c r="E42" s="1"/>
      <c r="F42" s="1"/>
      <c r="G42" s="1"/>
      <c r="H42" s="1"/>
      <c r="I42" s="1"/>
      <c r="J42" s="1"/>
      <c r="K42" s="4"/>
      <c r="L42" s="24" t="s">
        <v>307</v>
      </c>
      <c r="M42" s="23"/>
      <c r="N42" s="23"/>
      <c r="O42" s="23"/>
      <c r="P42" s="23"/>
      <c r="Q42" s="23"/>
      <c r="R42" s="23"/>
      <c r="S42" s="23"/>
      <c r="T42" s="23"/>
      <c r="U42" s="39"/>
      <c r="V42" s="307" t="s">
        <v>540</v>
      </c>
      <c r="W42" s="308"/>
      <c r="X42" s="308"/>
      <c r="Y42" s="308"/>
      <c r="Z42" s="308"/>
      <c r="AA42" s="308"/>
      <c r="AB42" s="308"/>
      <c r="AC42" s="308"/>
      <c r="AD42" s="308"/>
      <c r="AE42" s="308"/>
      <c r="AF42" s="308"/>
      <c r="AG42" s="308"/>
      <c r="AH42" s="308"/>
      <c r="AI42" s="308"/>
      <c r="AJ42" s="617" t="str">
        <f>IF(V42="オプションを新規に申し込む","→設定をオプション変更内容詳細③にご記入ください",(IF(V42="利用中の設定内容を変更する","→設定をオプション変更内容詳細③にご記入ください","")))</f>
        <v>→設定をオプション変更内容詳細③にご記入ください</v>
      </c>
      <c r="AK42" s="617"/>
      <c r="AL42" s="617"/>
      <c r="AM42" s="617"/>
      <c r="AN42" s="617"/>
      <c r="AO42" s="617"/>
      <c r="AP42" s="617"/>
      <c r="AQ42" s="617"/>
      <c r="AR42" s="617"/>
      <c r="AS42" s="617"/>
      <c r="AT42" s="617"/>
      <c r="AU42" s="617"/>
      <c r="AV42" s="617"/>
      <c r="AW42" s="617"/>
      <c r="AX42" s="617"/>
      <c r="AY42" s="617"/>
      <c r="AZ42" s="618"/>
    </row>
    <row r="43" spans="2:52" ht="13.5" customHeight="1" x14ac:dyDescent="0.15">
      <c r="B43" s="2"/>
      <c r="C43" s="9"/>
      <c r="D43" s="1"/>
      <c r="E43" s="1"/>
      <c r="F43" s="1"/>
      <c r="G43" s="1"/>
      <c r="H43" s="1"/>
      <c r="I43" s="1"/>
      <c r="J43" s="1"/>
      <c r="K43" s="4"/>
      <c r="L43" s="2"/>
      <c r="M43" s="1"/>
      <c r="N43" s="1"/>
      <c r="O43" s="1"/>
      <c r="P43" s="1"/>
      <c r="Q43" s="1"/>
      <c r="R43" s="1"/>
      <c r="S43" s="1"/>
      <c r="T43" s="1"/>
      <c r="U43" s="28"/>
      <c r="V43" s="526"/>
      <c r="W43" s="483"/>
      <c r="X43" s="483"/>
      <c r="Y43" s="483"/>
      <c r="Z43" s="483"/>
      <c r="AA43" s="483"/>
      <c r="AB43" s="483"/>
      <c r="AC43" s="483"/>
      <c r="AD43" s="483"/>
      <c r="AE43" s="483"/>
      <c r="AF43" s="483"/>
      <c r="AG43" s="483"/>
      <c r="AH43" s="483"/>
      <c r="AI43" s="483"/>
      <c r="AJ43" s="417"/>
      <c r="AK43" s="417"/>
      <c r="AL43" s="417"/>
      <c r="AM43" s="417"/>
      <c r="AN43" s="417"/>
      <c r="AO43" s="417"/>
      <c r="AP43" s="417"/>
      <c r="AQ43" s="417"/>
      <c r="AR43" s="417"/>
      <c r="AS43" s="417"/>
      <c r="AT43" s="417"/>
      <c r="AU43" s="417"/>
      <c r="AV43" s="417"/>
      <c r="AW43" s="417"/>
      <c r="AX43" s="417"/>
      <c r="AY43" s="417"/>
      <c r="AZ43" s="418"/>
    </row>
    <row r="44" spans="2:52" x14ac:dyDescent="0.15">
      <c r="B44" s="2"/>
      <c r="C44" s="9"/>
      <c r="D44" s="1"/>
      <c r="E44" s="1"/>
      <c r="F44" s="1"/>
      <c r="G44" s="1"/>
      <c r="H44" s="1"/>
      <c r="I44" s="1"/>
      <c r="J44" s="1"/>
      <c r="K44" s="4"/>
      <c r="L44" s="24" t="s">
        <v>308</v>
      </c>
      <c r="M44" s="23"/>
      <c r="N44" s="23"/>
      <c r="O44" s="23"/>
      <c r="P44" s="23"/>
      <c r="Q44" s="23"/>
      <c r="R44" s="23"/>
      <c r="S44" s="23"/>
      <c r="T44" s="23"/>
      <c r="U44" s="39"/>
      <c r="V44" s="479" t="s">
        <v>441</v>
      </c>
      <c r="W44" s="480"/>
      <c r="X44" s="480"/>
      <c r="Y44" s="480"/>
      <c r="Z44" s="480"/>
      <c r="AA44" s="480"/>
      <c r="AB44" s="480"/>
      <c r="AC44" s="480"/>
      <c r="AD44" s="480"/>
      <c r="AE44" s="480"/>
      <c r="AF44" s="480"/>
      <c r="AG44" s="480"/>
      <c r="AH44" s="480"/>
      <c r="AI44" s="480"/>
      <c r="AJ44" s="617" t="str">
        <f>IF(V44="オプション新規申込・ゾーンを追加/削除する","→設定をオプション変更内容詳細④にご記入ください",(IF(V44="利用中の設定内容を変更する","→設定をオプション変更内容詳細④にご記入ください","")))</f>
        <v>→設定をオプション変更内容詳細④にご記入ください</v>
      </c>
      <c r="AK44" s="617"/>
      <c r="AL44" s="617"/>
      <c r="AM44" s="617"/>
      <c r="AN44" s="617"/>
      <c r="AO44" s="617"/>
      <c r="AP44" s="617"/>
      <c r="AQ44" s="617"/>
      <c r="AR44" s="617"/>
      <c r="AS44" s="617"/>
      <c r="AT44" s="617"/>
      <c r="AU44" s="617"/>
      <c r="AV44" s="617"/>
      <c r="AW44" s="617"/>
      <c r="AX44" s="617"/>
      <c r="AY44" s="617"/>
      <c r="AZ44" s="618"/>
    </row>
    <row r="45" spans="2:52" x14ac:dyDescent="0.15">
      <c r="B45" s="2"/>
      <c r="C45" s="9"/>
      <c r="D45" s="1"/>
      <c r="E45" s="1"/>
      <c r="F45" s="1"/>
      <c r="G45" s="1"/>
      <c r="H45" s="1"/>
      <c r="I45" s="1"/>
      <c r="J45" s="1"/>
      <c r="K45" s="4"/>
      <c r="L45" s="21"/>
      <c r="M45" s="22"/>
      <c r="N45" s="22"/>
      <c r="O45" s="22"/>
      <c r="P45" s="22"/>
      <c r="Q45" s="22"/>
      <c r="R45" s="22"/>
      <c r="S45" s="22"/>
      <c r="T45" s="22"/>
      <c r="U45" s="34"/>
      <c r="V45" s="481"/>
      <c r="W45" s="482"/>
      <c r="X45" s="482"/>
      <c r="Y45" s="482"/>
      <c r="Z45" s="482"/>
      <c r="AA45" s="482"/>
      <c r="AB45" s="482"/>
      <c r="AC45" s="482"/>
      <c r="AD45" s="482"/>
      <c r="AE45" s="482"/>
      <c r="AF45" s="482"/>
      <c r="AG45" s="482"/>
      <c r="AH45" s="482"/>
      <c r="AI45" s="482"/>
      <c r="AJ45" s="417"/>
      <c r="AK45" s="417"/>
      <c r="AL45" s="417"/>
      <c r="AM45" s="417"/>
      <c r="AN45" s="417"/>
      <c r="AO45" s="417"/>
      <c r="AP45" s="417"/>
      <c r="AQ45" s="417"/>
      <c r="AR45" s="417"/>
      <c r="AS45" s="417"/>
      <c r="AT45" s="417"/>
      <c r="AU45" s="417"/>
      <c r="AV45" s="417"/>
      <c r="AW45" s="417"/>
      <c r="AX45" s="417"/>
      <c r="AY45" s="417"/>
      <c r="AZ45" s="418"/>
    </row>
    <row r="46" spans="2:52" x14ac:dyDescent="0.15">
      <c r="B46" s="2"/>
      <c r="C46" s="9"/>
      <c r="D46" s="1"/>
      <c r="E46" s="1"/>
      <c r="F46" s="1"/>
      <c r="G46" s="1"/>
      <c r="H46" s="1"/>
      <c r="I46" s="1"/>
      <c r="J46" s="1"/>
      <c r="K46" s="4"/>
      <c r="L46" s="24" t="s">
        <v>309</v>
      </c>
      <c r="M46" s="23"/>
      <c r="N46" s="23"/>
      <c r="O46" s="23"/>
      <c r="P46" s="23"/>
      <c r="Q46" s="23"/>
      <c r="R46" s="23"/>
      <c r="S46" s="23"/>
      <c r="T46" s="23"/>
      <c r="U46" s="39"/>
      <c r="V46" s="308" t="s">
        <v>332</v>
      </c>
      <c r="W46" s="308"/>
      <c r="X46" s="308"/>
      <c r="Y46" s="308"/>
      <c r="Z46" s="308"/>
      <c r="AA46" s="308"/>
      <c r="AB46" s="308"/>
      <c r="AC46" s="308"/>
      <c r="AD46" s="308"/>
      <c r="AE46" s="308"/>
      <c r="AF46" s="308"/>
      <c r="AG46" s="308"/>
      <c r="AH46" s="308"/>
      <c r="AI46" s="308"/>
      <c r="AJ46" s="23"/>
      <c r="AK46" s="23"/>
      <c r="AL46" s="23"/>
      <c r="AM46" s="23"/>
      <c r="AN46" s="23"/>
      <c r="AO46" s="23"/>
      <c r="AP46" s="23"/>
      <c r="AQ46" s="23"/>
      <c r="AR46" s="23"/>
      <c r="AS46" s="23"/>
      <c r="AT46" s="23"/>
      <c r="AU46" s="23"/>
      <c r="AV46" s="23"/>
      <c r="AW46" s="23"/>
      <c r="AX46" s="23"/>
      <c r="AY46" s="23"/>
      <c r="AZ46" s="7"/>
    </row>
    <row r="47" spans="2:52" x14ac:dyDescent="0.15">
      <c r="B47" s="2"/>
      <c r="C47" s="9"/>
      <c r="D47" s="1"/>
      <c r="E47" s="1"/>
      <c r="F47" s="1"/>
      <c r="G47" s="1"/>
      <c r="H47" s="1"/>
      <c r="I47" s="1"/>
      <c r="J47" s="1"/>
      <c r="K47" s="4"/>
      <c r="L47" s="21"/>
      <c r="M47" s="22"/>
      <c r="N47" s="22"/>
      <c r="O47" s="22"/>
      <c r="P47" s="22"/>
      <c r="Q47" s="22"/>
      <c r="R47" s="22"/>
      <c r="S47" s="22"/>
      <c r="T47" s="22"/>
      <c r="U47" s="34"/>
      <c r="V47" s="483"/>
      <c r="W47" s="483"/>
      <c r="X47" s="483"/>
      <c r="Y47" s="483"/>
      <c r="Z47" s="483"/>
      <c r="AA47" s="483"/>
      <c r="AB47" s="483"/>
      <c r="AC47" s="483"/>
      <c r="AD47" s="483"/>
      <c r="AE47" s="483"/>
      <c r="AF47" s="483"/>
      <c r="AG47" s="483"/>
      <c r="AH47" s="483"/>
      <c r="AI47" s="483"/>
      <c r="AJ47" s="22"/>
      <c r="AK47" s="22"/>
      <c r="AL47" s="22"/>
      <c r="AM47" s="22"/>
      <c r="AN47" s="22"/>
      <c r="AO47" s="22"/>
      <c r="AP47" s="22"/>
      <c r="AQ47" s="22"/>
      <c r="AR47" s="22"/>
      <c r="AS47" s="22"/>
      <c r="AT47" s="22"/>
      <c r="AU47" s="22"/>
      <c r="AV47" s="22"/>
      <c r="AW47" s="22"/>
      <c r="AX47" s="22"/>
      <c r="AY47" s="22"/>
      <c r="AZ47" s="8"/>
    </row>
    <row r="48" spans="2:52" x14ac:dyDescent="0.15">
      <c r="B48" s="2"/>
      <c r="C48" s="9"/>
      <c r="D48" s="1"/>
      <c r="E48" s="1"/>
      <c r="F48" s="1"/>
      <c r="G48" s="1"/>
      <c r="H48" s="1"/>
      <c r="I48" s="1"/>
      <c r="J48" s="1"/>
      <c r="K48" s="4"/>
      <c r="L48" s="2" t="s">
        <v>515</v>
      </c>
      <c r="M48" s="1"/>
      <c r="N48" s="1"/>
      <c r="O48" s="1"/>
      <c r="P48" s="1"/>
      <c r="Q48" s="1"/>
      <c r="R48" s="1"/>
      <c r="S48" s="1"/>
      <c r="T48" s="1"/>
      <c r="U48" s="28"/>
      <c r="V48" s="308" t="s">
        <v>332</v>
      </c>
      <c r="W48" s="308"/>
      <c r="X48" s="308"/>
      <c r="Y48" s="308"/>
      <c r="Z48" s="308"/>
      <c r="AA48" s="308"/>
      <c r="AB48" s="308"/>
      <c r="AC48" s="308"/>
      <c r="AD48" s="308"/>
      <c r="AE48" s="308"/>
      <c r="AF48" s="308"/>
      <c r="AG48" s="308"/>
      <c r="AH48" s="308"/>
      <c r="AI48" s="308"/>
      <c r="AJ48" s="559" t="str">
        <f>IF(V48="変更なし","","→別紙ヒアリングシートと合わせて、担当営業宛にご提出ください")</f>
        <v>→別紙ヒアリングシートと合わせて、担当営業宛にご提出ください</v>
      </c>
      <c r="AK48" s="559"/>
      <c r="AL48" s="559"/>
      <c r="AM48" s="559"/>
      <c r="AN48" s="559"/>
      <c r="AO48" s="559"/>
      <c r="AP48" s="559"/>
      <c r="AQ48" s="559"/>
      <c r="AR48" s="559"/>
      <c r="AS48" s="559"/>
      <c r="AT48" s="559"/>
      <c r="AU48" s="559"/>
      <c r="AV48" s="559"/>
      <c r="AW48" s="559"/>
      <c r="AX48" s="559"/>
      <c r="AY48" s="559"/>
      <c r="AZ48" s="560"/>
    </row>
    <row r="49" spans="2:52" x14ac:dyDescent="0.15">
      <c r="B49" s="2"/>
      <c r="C49" s="9"/>
      <c r="D49" s="1"/>
      <c r="E49" s="1"/>
      <c r="F49" s="1"/>
      <c r="G49" s="1"/>
      <c r="H49" s="1"/>
      <c r="I49" s="1"/>
      <c r="J49" s="1"/>
      <c r="K49" s="4"/>
      <c r="L49" s="2"/>
      <c r="M49" s="1"/>
      <c r="N49" s="1"/>
      <c r="O49" s="1"/>
      <c r="P49" s="1"/>
      <c r="Q49" s="1"/>
      <c r="R49" s="1"/>
      <c r="S49" s="1"/>
      <c r="T49" s="1"/>
      <c r="U49" s="28"/>
      <c r="V49" s="483"/>
      <c r="W49" s="483"/>
      <c r="X49" s="483"/>
      <c r="Y49" s="483"/>
      <c r="Z49" s="483"/>
      <c r="AA49" s="483"/>
      <c r="AB49" s="483"/>
      <c r="AC49" s="483"/>
      <c r="AD49" s="483"/>
      <c r="AE49" s="483"/>
      <c r="AF49" s="483"/>
      <c r="AG49" s="483"/>
      <c r="AH49" s="483"/>
      <c r="AI49" s="483"/>
      <c r="AJ49" s="565"/>
      <c r="AK49" s="565"/>
      <c r="AL49" s="565"/>
      <c r="AM49" s="565"/>
      <c r="AN49" s="565"/>
      <c r="AO49" s="565"/>
      <c r="AP49" s="565"/>
      <c r="AQ49" s="565"/>
      <c r="AR49" s="565"/>
      <c r="AS49" s="565"/>
      <c r="AT49" s="565"/>
      <c r="AU49" s="565"/>
      <c r="AV49" s="565"/>
      <c r="AW49" s="565"/>
      <c r="AX49" s="565"/>
      <c r="AY49" s="565"/>
      <c r="AZ49" s="566"/>
    </row>
    <row r="50" spans="2:52" ht="13.5" customHeight="1" x14ac:dyDescent="0.15">
      <c r="B50" s="2"/>
      <c r="C50" s="9"/>
      <c r="D50" s="1"/>
      <c r="E50" s="1"/>
      <c r="F50" s="1"/>
      <c r="G50" s="1"/>
      <c r="H50" s="1"/>
      <c r="I50" s="1"/>
      <c r="J50" s="1"/>
      <c r="K50" s="4"/>
      <c r="L50" s="24" t="s">
        <v>310</v>
      </c>
      <c r="M50" s="23"/>
      <c r="N50" s="23"/>
      <c r="O50" s="23"/>
      <c r="P50" s="23"/>
      <c r="Q50" s="23"/>
      <c r="R50" s="23"/>
      <c r="S50" s="23"/>
      <c r="T50" s="23"/>
      <c r="U50" s="39"/>
      <c r="V50" s="308" t="s">
        <v>334</v>
      </c>
      <c r="W50" s="308"/>
      <c r="X50" s="308"/>
      <c r="Y50" s="308"/>
      <c r="Z50" s="308"/>
      <c r="AA50" s="308"/>
      <c r="AB50" s="308"/>
      <c r="AC50" s="308"/>
      <c r="AD50" s="308"/>
      <c r="AE50" s="308"/>
      <c r="AF50" s="308"/>
      <c r="AG50" s="308"/>
      <c r="AH50" s="308"/>
      <c r="AI50" s="308"/>
      <c r="AJ50" s="559" t="str">
        <f>IF(V50="オプションを新規に申し込む","→アカウント数をご記入ください",(IF(V50="利用中のライセンス数を変更する","→変更後のアカウント数をご記入ください","")))</f>
        <v>→変更後のアカウント数をご記入ください</v>
      </c>
      <c r="AK50" s="559"/>
      <c r="AL50" s="559"/>
      <c r="AM50" s="559"/>
      <c r="AN50" s="559"/>
      <c r="AO50" s="559"/>
      <c r="AP50" s="559"/>
      <c r="AQ50" s="559"/>
      <c r="AR50" s="559"/>
      <c r="AS50" s="559"/>
      <c r="AT50" s="158"/>
      <c r="AU50" s="587">
        <v>2</v>
      </c>
      <c r="AV50" s="587"/>
      <c r="AW50" s="346" t="str">
        <f>IF(V50="オプションを新規に申し込む","アカウント",(IF(V50="利用中のライセンス数を変更する","アカウント","")))</f>
        <v>アカウント</v>
      </c>
      <c r="AX50" s="346"/>
      <c r="AY50" s="346"/>
      <c r="AZ50" s="589"/>
    </row>
    <row r="51" spans="2:52" x14ac:dyDescent="0.15">
      <c r="B51" s="17"/>
      <c r="C51" s="110"/>
      <c r="D51" s="18"/>
      <c r="E51" s="18"/>
      <c r="F51" s="18"/>
      <c r="G51" s="18"/>
      <c r="H51" s="18"/>
      <c r="I51" s="18"/>
      <c r="J51" s="18"/>
      <c r="K51" s="19"/>
      <c r="L51" s="17"/>
      <c r="M51" s="18"/>
      <c r="N51" s="18"/>
      <c r="O51" s="18"/>
      <c r="P51" s="18"/>
      <c r="Q51" s="18"/>
      <c r="R51" s="18"/>
      <c r="S51" s="18"/>
      <c r="T51" s="18"/>
      <c r="U51" s="29"/>
      <c r="V51" s="488"/>
      <c r="W51" s="488"/>
      <c r="X51" s="488"/>
      <c r="Y51" s="488"/>
      <c r="Z51" s="488"/>
      <c r="AA51" s="488"/>
      <c r="AB51" s="488"/>
      <c r="AC51" s="488"/>
      <c r="AD51" s="488"/>
      <c r="AE51" s="488"/>
      <c r="AF51" s="488"/>
      <c r="AG51" s="488"/>
      <c r="AH51" s="488"/>
      <c r="AI51" s="488"/>
      <c r="AJ51" s="563"/>
      <c r="AK51" s="563"/>
      <c r="AL51" s="563"/>
      <c r="AM51" s="563"/>
      <c r="AN51" s="563"/>
      <c r="AO51" s="563"/>
      <c r="AP51" s="563"/>
      <c r="AQ51" s="563"/>
      <c r="AR51" s="563"/>
      <c r="AS51" s="563"/>
      <c r="AT51" s="164"/>
      <c r="AU51" s="588"/>
      <c r="AV51" s="588"/>
      <c r="AW51" s="347"/>
      <c r="AX51" s="347"/>
      <c r="AY51" s="347"/>
      <c r="AZ51" s="590"/>
    </row>
    <row r="52" spans="2:52" ht="13.5" customHeight="1" x14ac:dyDescent="0.15">
      <c r="B52" s="2" t="s">
        <v>4</v>
      </c>
      <c r="C52" s="9" t="s">
        <v>449</v>
      </c>
      <c r="D52" s="1"/>
      <c r="E52" s="1"/>
      <c r="F52" s="1"/>
      <c r="G52" s="1"/>
      <c r="H52" s="1"/>
      <c r="I52" s="1"/>
      <c r="J52" s="1"/>
      <c r="K52" s="4"/>
      <c r="L52" s="14" t="s">
        <v>22</v>
      </c>
      <c r="M52" s="15"/>
      <c r="N52" s="15"/>
      <c r="O52" s="15"/>
      <c r="P52" s="15"/>
      <c r="Q52" s="15"/>
      <c r="R52" s="15"/>
      <c r="S52" s="15"/>
      <c r="T52" s="15"/>
      <c r="U52" s="27"/>
      <c r="V52" s="646" t="s">
        <v>332</v>
      </c>
      <c r="W52" s="645"/>
      <c r="X52" s="645"/>
      <c r="Y52" s="645"/>
      <c r="Z52" s="645"/>
      <c r="AA52" s="645"/>
      <c r="AB52" s="645"/>
      <c r="AC52" s="645"/>
      <c r="AD52" s="645"/>
      <c r="AE52" s="645"/>
      <c r="AF52" s="645"/>
      <c r="AG52" s="645"/>
      <c r="AH52" s="645"/>
      <c r="AI52" s="645"/>
      <c r="AJ52" s="419" t="str">
        <f>IF(V52="オプションを新規に申し込む","→設定をオプション変更内容詳細⑥にご記入ください",(IF(V52="利用中の設定内容を変更する","→設定をオプション変更内容詳細⑥にご記入ください","")))</f>
        <v>→設定をオプション変更内容詳細⑥にご記入ください</v>
      </c>
      <c r="AK52" s="419"/>
      <c r="AL52" s="419"/>
      <c r="AM52" s="419"/>
      <c r="AN52" s="419"/>
      <c r="AO52" s="419"/>
      <c r="AP52" s="419"/>
      <c r="AQ52" s="419"/>
      <c r="AR52" s="419"/>
      <c r="AS52" s="419"/>
      <c r="AT52" s="419"/>
      <c r="AU52" s="419"/>
      <c r="AV52" s="419"/>
      <c r="AW52" s="419"/>
      <c r="AX52" s="419"/>
      <c r="AY52" s="419"/>
      <c r="AZ52" s="420"/>
    </row>
    <row r="53" spans="2:52" ht="13.5" customHeight="1" x14ac:dyDescent="0.15">
      <c r="B53" s="2"/>
      <c r="C53" s="9" t="s">
        <v>736</v>
      </c>
      <c r="D53" s="1"/>
      <c r="E53" s="1"/>
      <c r="F53" s="1"/>
      <c r="G53" s="1"/>
      <c r="H53" s="1"/>
      <c r="I53" s="1"/>
      <c r="J53" s="1"/>
      <c r="K53" s="4"/>
      <c r="L53" s="21"/>
      <c r="M53" s="22"/>
      <c r="N53" s="22"/>
      <c r="O53" s="22"/>
      <c r="P53" s="22"/>
      <c r="Q53" s="22"/>
      <c r="R53" s="22"/>
      <c r="S53" s="22"/>
      <c r="T53" s="22"/>
      <c r="U53" s="34"/>
      <c r="V53" s="526"/>
      <c r="W53" s="483"/>
      <c r="X53" s="483"/>
      <c r="Y53" s="483"/>
      <c r="Z53" s="483"/>
      <c r="AA53" s="483"/>
      <c r="AB53" s="483"/>
      <c r="AC53" s="483"/>
      <c r="AD53" s="483"/>
      <c r="AE53" s="483"/>
      <c r="AF53" s="483"/>
      <c r="AG53" s="483"/>
      <c r="AH53" s="483"/>
      <c r="AI53" s="483"/>
      <c r="AJ53" s="59" t="str">
        <f>IF(V52="オプションを新規に申し込む","　※サービスの通信断を伴います","")</f>
        <v>　※サービスの通信断を伴います</v>
      </c>
      <c r="AK53" s="59"/>
      <c r="AL53" s="59"/>
      <c r="AM53" s="59"/>
      <c r="AN53" s="59"/>
      <c r="AO53" s="59"/>
      <c r="AP53" s="59"/>
      <c r="AQ53" s="59"/>
      <c r="AR53" s="59"/>
      <c r="AS53" s="59"/>
      <c r="AT53" s="59"/>
      <c r="AU53" s="59"/>
      <c r="AV53" s="59"/>
      <c r="AW53" s="59"/>
      <c r="AX53" s="59"/>
      <c r="AY53" s="59"/>
      <c r="AZ53" s="41"/>
    </row>
    <row r="54" spans="2:52" ht="13.5" customHeight="1" x14ac:dyDescent="0.15">
      <c r="B54" s="2"/>
      <c r="C54" s="9"/>
      <c r="D54" s="1"/>
      <c r="E54" s="1"/>
      <c r="F54" s="1"/>
      <c r="G54" s="1"/>
      <c r="H54" s="1"/>
      <c r="I54" s="1"/>
      <c r="J54" s="1"/>
      <c r="K54" s="4"/>
      <c r="L54" s="24" t="s">
        <v>24</v>
      </c>
      <c r="M54" s="23"/>
      <c r="N54" s="23"/>
      <c r="O54" s="23"/>
      <c r="P54" s="23"/>
      <c r="Q54" s="23"/>
      <c r="R54" s="23"/>
      <c r="S54" s="23"/>
      <c r="T54" s="23"/>
      <c r="U54" s="39"/>
      <c r="V54" s="307" t="s">
        <v>540</v>
      </c>
      <c r="W54" s="308"/>
      <c r="X54" s="308"/>
      <c r="Y54" s="308"/>
      <c r="Z54" s="308"/>
      <c r="AA54" s="308"/>
      <c r="AB54" s="308"/>
      <c r="AC54" s="308"/>
      <c r="AD54" s="308"/>
      <c r="AE54" s="308"/>
      <c r="AF54" s="308"/>
      <c r="AG54" s="308"/>
      <c r="AH54" s="308"/>
      <c r="AI54" s="308"/>
      <c r="AJ54" s="617" t="str">
        <f>IF(V54="オプションを新規に申し込む","→設定をオプション変更内容詳細⑦にご記入ください",(IF(V54="利用中の設定内容を変更する","→設定をオプション変更内容詳細⑦にご記入ください","")))</f>
        <v>→設定をオプション変更内容詳細⑦にご記入ください</v>
      </c>
      <c r="AK54" s="617"/>
      <c r="AL54" s="617"/>
      <c r="AM54" s="617"/>
      <c r="AN54" s="617"/>
      <c r="AO54" s="617"/>
      <c r="AP54" s="617"/>
      <c r="AQ54" s="617"/>
      <c r="AR54" s="617"/>
      <c r="AS54" s="617"/>
      <c r="AT54" s="617"/>
      <c r="AU54" s="617"/>
      <c r="AV54" s="617"/>
      <c r="AW54" s="617"/>
      <c r="AX54" s="617"/>
      <c r="AY54" s="617"/>
      <c r="AZ54" s="618"/>
    </row>
    <row r="55" spans="2:52" ht="13.5" customHeight="1" x14ac:dyDescent="0.15">
      <c r="B55" s="2"/>
      <c r="C55" s="9"/>
      <c r="D55" s="1"/>
      <c r="E55" s="1"/>
      <c r="F55" s="1"/>
      <c r="G55" s="1"/>
      <c r="H55" s="1"/>
      <c r="I55" s="1"/>
      <c r="J55" s="1"/>
      <c r="K55" s="4"/>
      <c r="L55" s="21"/>
      <c r="M55" s="22"/>
      <c r="N55" s="22"/>
      <c r="O55" s="22"/>
      <c r="P55" s="22"/>
      <c r="Q55" s="22"/>
      <c r="R55" s="22"/>
      <c r="S55" s="22"/>
      <c r="T55" s="22"/>
      <c r="U55" s="34"/>
      <c r="V55" s="487"/>
      <c r="W55" s="488"/>
      <c r="X55" s="488"/>
      <c r="Y55" s="488"/>
      <c r="Z55" s="488"/>
      <c r="AA55" s="488"/>
      <c r="AB55" s="488"/>
      <c r="AC55" s="488"/>
      <c r="AD55" s="488"/>
      <c r="AE55" s="488"/>
      <c r="AF55" s="488"/>
      <c r="AG55" s="488"/>
      <c r="AH55" s="488"/>
      <c r="AI55" s="488"/>
      <c r="AJ55" s="59" t="str">
        <f>IF(V54="オプションを新規に申し込む","　※サービスの通信断を伴います","")</f>
        <v/>
      </c>
      <c r="AK55" s="59"/>
      <c r="AL55" s="59"/>
      <c r="AM55" s="59"/>
      <c r="AN55" s="59"/>
      <c r="AO55" s="59"/>
      <c r="AP55" s="59"/>
      <c r="AQ55" s="59"/>
      <c r="AR55" s="59"/>
      <c r="AS55" s="59"/>
      <c r="AT55" s="59"/>
      <c r="AU55" s="59"/>
      <c r="AV55" s="59"/>
      <c r="AW55" s="59"/>
      <c r="AX55" s="59"/>
      <c r="AY55" s="59"/>
      <c r="AZ55" s="41"/>
    </row>
    <row r="56" spans="2:52" ht="20.25" customHeight="1" x14ac:dyDescent="0.15">
      <c r="B56" s="2" t="s">
        <v>325</v>
      </c>
      <c r="C56" s="9" t="s">
        <v>449</v>
      </c>
      <c r="D56" s="1"/>
      <c r="E56" s="1"/>
      <c r="F56" s="1"/>
      <c r="G56" s="1"/>
      <c r="H56" s="1"/>
      <c r="I56" s="1"/>
      <c r="J56" s="1"/>
      <c r="K56" s="4"/>
      <c r="L56" s="14" t="s">
        <v>22</v>
      </c>
      <c r="M56" s="15"/>
      <c r="N56" s="15"/>
      <c r="O56" s="15"/>
      <c r="P56" s="15"/>
      <c r="Q56" s="15"/>
      <c r="R56" s="15"/>
      <c r="S56" s="15"/>
      <c r="T56" s="15"/>
      <c r="U56" s="27"/>
      <c r="V56" s="533" t="s">
        <v>332</v>
      </c>
      <c r="W56" s="534"/>
      <c r="X56" s="534"/>
      <c r="Y56" s="534"/>
      <c r="Z56" s="534"/>
      <c r="AA56" s="534"/>
      <c r="AB56" s="534"/>
      <c r="AC56" s="534"/>
      <c r="AD56" s="534"/>
      <c r="AE56" s="534"/>
      <c r="AF56" s="534"/>
      <c r="AG56" s="534"/>
      <c r="AH56" s="534"/>
      <c r="AI56" s="534"/>
      <c r="AJ56" s="419" t="str">
        <f>IF(V56="オプションを新規に申し込む","→設定をオプション変更内容詳細⑥にご記入ください",(IF(V56="利用中の設定内容を変更する","→設定をオプション変更内容詳細⑥にご記入ください","")))</f>
        <v>→設定をオプション変更内容詳細⑥にご記入ください</v>
      </c>
      <c r="AK56" s="419"/>
      <c r="AL56" s="419"/>
      <c r="AM56" s="419"/>
      <c r="AN56" s="419"/>
      <c r="AO56" s="419"/>
      <c r="AP56" s="419"/>
      <c r="AQ56" s="419"/>
      <c r="AR56" s="419"/>
      <c r="AS56" s="419"/>
      <c r="AT56" s="419"/>
      <c r="AU56" s="419"/>
      <c r="AV56" s="419"/>
      <c r="AW56" s="419"/>
      <c r="AX56" s="419"/>
      <c r="AY56" s="419"/>
      <c r="AZ56" s="420"/>
    </row>
    <row r="57" spans="2:52" ht="20.25" customHeight="1" x14ac:dyDescent="0.15">
      <c r="B57" s="2"/>
      <c r="C57" s="9" t="s">
        <v>303</v>
      </c>
      <c r="D57" s="1"/>
      <c r="E57" s="1"/>
      <c r="F57" s="1"/>
      <c r="G57" s="1"/>
      <c r="H57" s="1"/>
      <c r="I57" s="1"/>
      <c r="J57" s="1"/>
      <c r="K57" s="4"/>
      <c r="L57" s="2"/>
      <c r="M57" s="1"/>
      <c r="N57" s="1"/>
      <c r="O57" s="1"/>
      <c r="P57" s="1"/>
      <c r="Q57" s="1"/>
      <c r="R57" s="1"/>
      <c r="S57" s="1"/>
      <c r="T57" s="1"/>
      <c r="U57" s="28"/>
      <c r="V57" s="535"/>
      <c r="W57" s="536"/>
      <c r="X57" s="536"/>
      <c r="Y57" s="536"/>
      <c r="Z57" s="536"/>
      <c r="AA57" s="536"/>
      <c r="AB57" s="536"/>
      <c r="AC57" s="536"/>
      <c r="AD57" s="536"/>
      <c r="AE57" s="536"/>
      <c r="AF57" s="536"/>
      <c r="AG57" s="536"/>
      <c r="AH57" s="536"/>
      <c r="AI57" s="536"/>
      <c r="AJ57" s="297" t="str">
        <f>IF(OR(V56="オプションを新規に申し込む",V56="オプションを解約する"),"　※サービスの通信断を伴います。",(IF(V56="オプションを新規に申し込む（セキュリティ監視のFWから切り替え）","※サービスの通信断を伴います。セキュリティ監視オプション解約要","")))</f>
        <v>　※サービスの通信断を伴います。</v>
      </c>
      <c r="AK57" s="297"/>
      <c r="AL57" s="297"/>
      <c r="AM57" s="297"/>
      <c r="AN57" s="297"/>
      <c r="AO57" s="297"/>
      <c r="AP57" s="297"/>
      <c r="AQ57" s="297"/>
      <c r="AR57" s="297"/>
      <c r="AS57" s="297"/>
      <c r="AT57" s="297"/>
      <c r="AU57" s="297"/>
      <c r="AV57" s="297"/>
      <c r="AW57" s="297"/>
      <c r="AX57" s="297"/>
      <c r="AY57" s="297"/>
      <c r="AZ57" s="298"/>
    </row>
    <row r="58" spans="2:52" ht="20.25" customHeight="1" x14ac:dyDescent="0.15">
      <c r="B58" s="2"/>
      <c r="C58" s="9"/>
      <c r="D58" s="1"/>
      <c r="E58" s="1"/>
      <c r="F58" s="1"/>
      <c r="G58" s="1"/>
      <c r="H58" s="1"/>
      <c r="I58" s="1"/>
      <c r="J58" s="1"/>
      <c r="K58" s="4"/>
      <c r="L58" s="2"/>
      <c r="M58" s="1"/>
      <c r="N58" s="1"/>
      <c r="O58" s="1"/>
      <c r="P58" s="1"/>
      <c r="Q58" s="1"/>
      <c r="R58" s="1"/>
      <c r="S58" s="1"/>
      <c r="T58" s="1"/>
      <c r="U58" s="28"/>
      <c r="V58" s="248"/>
      <c r="W58" s="627" t="s">
        <v>734</v>
      </c>
      <c r="X58" s="627"/>
      <c r="Y58" s="627"/>
      <c r="Z58" s="627"/>
      <c r="AA58" s="627"/>
      <c r="AB58" s="627"/>
      <c r="AC58" s="627"/>
      <c r="AD58" s="627"/>
      <c r="AE58" s="627"/>
      <c r="AF58" s="627"/>
      <c r="AG58" s="627"/>
      <c r="AH58" s="627"/>
      <c r="AI58" s="627"/>
      <c r="AJ58" s="250"/>
      <c r="AK58" s="250"/>
      <c r="AL58" s="628"/>
      <c r="AM58" s="628"/>
      <c r="AN58" s="628"/>
      <c r="AO58" s="250" t="s">
        <v>730</v>
      </c>
      <c r="AP58" s="628"/>
      <c r="AQ58" s="628"/>
      <c r="AR58" s="250" t="s">
        <v>731</v>
      </c>
      <c r="AS58" s="628"/>
      <c r="AT58" s="628"/>
      <c r="AU58" s="250" t="s">
        <v>732</v>
      </c>
      <c r="AV58" s="250"/>
      <c r="AW58" s="629" t="s">
        <v>733</v>
      </c>
      <c r="AX58" s="630"/>
      <c r="AY58" s="630"/>
      <c r="AZ58" s="249"/>
    </row>
    <row r="59" spans="2:52" ht="20.25" customHeight="1" x14ac:dyDescent="0.15">
      <c r="B59" s="2"/>
      <c r="C59" s="9"/>
      <c r="D59" s="1"/>
      <c r="E59" s="1"/>
      <c r="F59" s="1"/>
      <c r="G59" s="1"/>
      <c r="H59" s="1"/>
      <c r="I59" s="1"/>
      <c r="J59" s="1"/>
      <c r="K59" s="4"/>
      <c r="L59" s="21"/>
      <c r="M59" s="22"/>
      <c r="N59" s="22"/>
      <c r="O59" s="22"/>
      <c r="P59" s="22"/>
      <c r="Q59" s="22"/>
      <c r="R59" s="22"/>
      <c r="S59" s="22"/>
      <c r="T59" s="22"/>
      <c r="U59" s="34"/>
      <c r="V59" s="245"/>
      <c r="W59" s="627" t="s">
        <v>735</v>
      </c>
      <c r="X59" s="627"/>
      <c r="Y59" s="627"/>
      <c r="Z59" s="627"/>
      <c r="AA59" s="627"/>
      <c r="AB59" s="627"/>
      <c r="AC59" s="627"/>
      <c r="AD59" s="627"/>
      <c r="AE59" s="627"/>
      <c r="AF59" s="627"/>
      <c r="AG59" s="627"/>
      <c r="AH59" s="627"/>
      <c r="AI59" s="627"/>
      <c r="AJ59" s="246"/>
      <c r="AK59" s="246"/>
      <c r="AL59" s="631"/>
      <c r="AM59" s="631"/>
      <c r="AN59" s="631"/>
      <c r="AO59" s="246" t="s">
        <v>730</v>
      </c>
      <c r="AP59" s="631"/>
      <c r="AQ59" s="631"/>
      <c r="AR59" s="246" t="s">
        <v>731</v>
      </c>
      <c r="AS59" s="631"/>
      <c r="AT59" s="631"/>
      <c r="AU59" s="246" t="s">
        <v>732</v>
      </c>
      <c r="AV59" s="246"/>
      <c r="AW59" s="632" t="s">
        <v>733</v>
      </c>
      <c r="AX59" s="633"/>
      <c r="AY59" s="633"/>
      <c r="AZ59" s="247"/>
    </row>
    <row r="60" spans="2:52" ht="20.25" customHeight="1" x14ac:dyDescent="0.15">
      <c r="B60" s="2"/>
      <c r="C60" s="9"/>
      <c r="D60" s="1"/>
      <c r="E60" s="1"/>
      <c r="F60" s="1"/>
      <c r="G60" s="1"/>
      <c r="H60" s="1"/>
      <c r="I60" s="1"/>
      <c r="J60" s="1"/>
      <c r="K60" s="4"/>
      <c r="L60" s="24" t="s">
        <v>24</v>
      </c>
      <c r="M60" s="23"/>
      <c r="N60" s="23"/>
      <c r="O60" s="23"/>
      <c r="P60" s="23"/>
      <c r="Q60" s="23"/>
      <c r="R60" s="23"/>
      <c r="S60" s="23"/>
      <c r="T60" s="23"/>
      <c r="U60" s="39"/>
      <c r="V60" s="307" t="s">
        <v>540</v>
      </c>
      <c r="W60" s="308"/>
      <c r="X60" s="308"/>
      <c r="Y60" s="308"/>
      <c r="Z60" s="308"/>
      <c r="AA60" s="308"/>
      <c r="AB60" s="308"/>
      <c r="AC60" s="308"/>
      <c r="AD60" s="308"/>
      <c r="AE60" s="308"/>
      <c r="AF60" s="308"/>
      <c r="AG60" s="308"/>
      <c r="AH60" s="308"/>
      <c r="AI60" s="308"/>
      <c r="AJ60" s="617" t="str">
        <f>IF(OR(V60="オプションを新規に申し込む",V60="オプションを解約する"),"→設定をオプション変更内容詳細⑦にご記入ください",(IF(V60="利用中の設定内容を変更する","→設定をオプション変更内容詳細⑦にご記入ください","")))</f>
        <v>→設定をオプション変更内容詳細⑦にご記入ください</v>
      </c>
      <c r="AK60" s="617"/>
      <c r="AL60" s="617"/>
      <c r="AM60" s="617"/>
      <c r="AN60" s="617"/>
      <c r="AO60" s="617"/>
      <c r="AP60" s="617"/>
      <c r="AQ60" s="617"/>
      <c r="AR60" s="617"/>
      <c r="AS60" s="617"/>
      <c r="AT60" s="617"/>
      <c r="AU60" s="617"/>
      <c r="AV60" s="617"/>
      <c r="AW60" s="617"/>
      <c r="AX60" s="617"/>
      <c r="AY60" s="617"/>
      <c r="AZ60" s="618"/>
    </row>
    <row r="61" spans="2:52" ht="20.25" customHeight="1" x14ac:dyDescent="0.15">
      <c r="B61" s="2"/>
      <c r="C61" s="9"/>
      <c r="D61" s="1"/>
      <c r="E61" s="1"/>
      <c r="F61" s="1"/>
      <c r="G61" s="1"/>
      <c r="H61" s="1"/>
      <c r="I61" s="1"/>
      <c r="J61" s="1"/>
      <c r="K61" s="4"/>
      <c r="L61" s="2"/>
      <c r="M61" s="1"/>
      <c r="N61" s="1"/>
      <c r="O61" s="1"/>
      <c r="P61" s="1"/>
      <c r="Q61" s="1"/>
      <c r="R61" s="1"/>
      <c r="S61" s="1"/>
      <c r="T61" s="1"/>
      <c r="U61" s="28"/>
      <c r="V61" s="309"/>
      <c r="W61" s="310"/>
      <c r="X61" s="310"/>
      <c r="Y61" s="310"/>
      <c r="Z61" s="310"/>
      <c r="AA61" s="310"/>
      <c r="AB61" s="310"/>
      <c r="AC61" s="310"/>
      <c r="AD61" s="310"/>
      <c r="AE61" s="310"/>
      <c r="AF61" s="310"/>
      <c r="AG61" s="310"/>
      <c r="AH61" s="310"/>
      <c r="AI61" s="310"/>
      <c r="AJ61" s="297" t="str">
        <f>IF(OR(V60="オプションを新規に申し込む",V60="オプションを解約する"),"　※サービスの通信断を伴います。",(IF(V60="利用中の設定内容を変更する","※一部メニュー変更はサービスの通信断を伴う場合がございます","")))</f>
        <v>※一部メニュー変更はサービスの通信断を伴う場合がございます</v>
      </c>
      <c r="AK61" s="297"/>
      <c r="AL61" s="297"/>
      <c r="AM61" s="297"/>
      <c r="AN61" s="297"/>
      <c r="AO61" s="297"/>
      <c r="AP61" s="297"/>
      <c r="AQ61" s="297"/>
      <c r="AR61" s="297"/>
      <c r="AS61" s="297"/>
      <c r="AT61" s="297"/>
      <c r="AU61" s="297"/>
      <c r="AV61" s="297"/>
      <c r="AW61" s="297"/>
      <c r="AX61" s="297"/>
      <c r="AY61" s="297"/>
      <c r="AZ61" s="298"/>
    </row>
    <row r="62" spans="2:52" ht="20.25" customHeight="1" x14ac:dyDescent="0.15">
      <c r="B62" s="2"/>
      <c r="C62" s="9"/>
      <c r="D62" s="1"/>
      <c r="E62" s="1"/>
      <c r="F62" s="1"/>
      <c r="G62" s="1"/>
      <c r="H62" s="1"/>
      <c r="I62" s="1"/>
      <c r="J62" s="1"/>
      <c r="K62" s="4"/>
      <c r="L62" s="2"/>
      <c r="M62" s="1"/>
      <c r="N62" s="1"/>
      <c r="O62" s="1"/>
      <c r="P62" s="1"/>
      <c r="Q62" s="1"/>
      <c r="R62" s="1"/>
      <c r="S62" s="1"/>
      <c r="T62" s="1"/>
      <c r="U62" s="28"/>
      <c r="V62" s="248"/>
      <c r="W62" s="627" t="s">
        <v>734</v>
      </c>
      <c r="X62" s="627"/>
      <c r="Y62" s="627"/>
      <c r="Z62" s="627"/>
      <c r="AA62" s="627"/>
      <c r="AB62" s="627"/>
      <c r="AC62" s="627"/>
      <c r="AD62" s="627"/>
      <c r="AE62" s="627"/>
      <c r="AF62" s="627"/>
      <c r="AG62" s="627"/>
      <c r="AH62" s="627"/>
      <c r="AI62" s="627"/>
      <c r="AJ62" s="250"/>
      <c r="AK62" s="250"/>
      <c r="AL62" s="628"/>
      <c r="AM62" s="628"/>
      <c r="AN62" s="628"/>
      <c r="AO62" s="250" t="s">
        <v>730</v>
      </c>
      <c r="AP62" s="628"/>
      <c r="AQ62" s="628"/>
      <c r="AR62" s="250" t="s">
        <v>731</v>
      </c>
      <c r="AS62" s="628"/>
      <c r="AT62" s="628"/>
      <c r="AU62" s="250" t="s">
        <v>732</v>
      </c>
      <c r="AV62" s="250"/>
      <c r="AW62" s="629" t="s">
        <v>733</v>
      </c>
      <c r="AX62" s="630"/>
      <c r="AY62" s="630"/>
      <c r="AZ62" s="249"/>
    </row>
    <row r="63" spans="2:52" ht="20.25" customHeight="1" x14ac:dyDescent="0.15">
      <c r="B63" s="2"/>
      <c r="C63" s="9"/>
      <c r="D63" s="1"/>
      <c r="E63" s="1"/>
      <c r="F63" s="1"/>
      <c r="G63" s="1"/>
      <c r="H63" s="1"/>
      <c r="I63" s="1"/>
      <c r="J63" s="1"/>
      <c r="K63" s="4"/>
      <c r="L63" s="21"/>
      <c r="M63" s="22"/>
      <c r="N63" s="22"/>
      <c r="O63" s="22"/>
      <c r="P63" s="22"/>
      <c r="Q63" s="22"/>
      <c r="R63" s="22"/>
      <c r="S63" s="22"/>
      <c r="T63" s="22"/>
      <c r="U63" s="34"/>
      <c r="V63" s="245"/>
      <c r="W63" s="627" t="s">
        <v>735</v>
      </c>
      <c r="X63" s="627"/>
      <c r="Y63" s="627"/>
      <c r="Z63" s="627"/>
      <c r="AA63" s="627"/>
      <c r="AB63" s="627"/>
      <c r="AC63" s="627"/>
      <c r="AD63" s="627"/>
      <c r="AE63" s="627"/>
      <c r="AF63" s="627"/>
      <c r="AG63" s="627"/>
      <c r="AH63" s="627"/>
      <c r="AI63" s="627"/>
      <c r="AJ63" s="246"/>
      <c r="AK63" s="246"/>
      <c r="AL63" s="631"/>
      <c r="AM63" s="631"/>
      <c r="AN63" s="631"/>
      <c r="AO63" s="246" t="s">
        <v>730</v>
      </c>
      <c r="AP63" s="631"/>
      <c r="AQ63" s="631"/>
      <c r="AR63" s="246" t="s">
        <v>731</v>
      </c>
      <c r="AS63" s="631"/>
      <c r="AT63" s="631"/>
      <c r="AU63" s="246" t="s">
        <v>732</v>
      </c>
      <c r="AV63" s="246"/>
      <c r="AW63" s="632" t="s">
        <v>733</v>
      </c>
      <c r="AX63" s="633"/>
      <c r="AY63" s="633"/>
      <c r="AZ63" s="247"/>
    </row>
    <row r="64" spans="2:52" x14ac:dyDescent="0.15">
      <c r="B64" s="2"/>
      <c r="C64" s="9"/>
      <c r="D64" s="1"/>
      <c r="E64" s="1"/>
      <c r="F64" s="1"/>
      <c r="G64" s="1"/>
      <c r="H64" s="1"/>
      <c r="I64" s="1"/>
      <c r="J64" s="1"/>
      <c r="K64" s="4"/>
      <c r="L64" s="2" t="s">
        <v>29</v>
      </c>
      <c r="M64" s="1"/>
      <c r="N64" s="1"/>
      <c r="O64" s="1"/>
      <c r="P64" s="1"/>
      <c r="Q64" s="1"/>
      <c r="R64" s="1"/>
      <c r="S64" s="1"/>
      <c r="T64" s="1"/>
      <c r="U64" s="28"/>
      <c r="V64" s="309" t="s">
        <v>540</v>
      </c>
      <c r="W64" s="310"/>
      <c r="X64" s="310"/>
      <c r="Y64" s="310"/>
      <c r="Z64" s="310"/>
      <c r="AA64" s="310"/>
      <c r="AB64" s="310"/>
      <c r="AC64" s="310"/>
      <c r="AD64" s="310"/>
      <c r="AE64" s="310"/>
      <c r="AF64" s="310"/>
      <c r="AG64" s="310"/>
      <c r="AH64" s="310"/>
      <c r="AI64" s="310"/>
      <c r="AJ64" s="415" t="str">
        <f>IF(V64="オプションを新規に申し込む","→設定をオプション変更内容詳細⑧にご記入ください",(IF(V64="利用中の設定内容を変更する","→設定をオプション変更内容詳細⑧にご記入ください","")))</f>
        <v>→設定をオプション変更内容詳細⑧にご記入ください</v>
      </c>
      <c r="AK64" s="415"/>
      <c r="AL64" s="415"/>
      <c r="AM64" s="415"/>
      <c r="AN64" s="415"/>
      <c r="AO64" s="415"/>
      <c r="AP64" s="415"/>
      <c r="AQ64" s="415"/>
      <c r="AR64" s="415"/>
      <c r="AS64" s="415"/>
      <c r="AT64" s="415"/>
      <c r="AU64" s="415"/>
      <c r="AV64" s="415"/>
      <c r="AW64" s="415"/>
      <c r="AX64" s="415"/>
      <c r="AY64" s="415"/>
      <c r="AZ64" s="416"/>
    </row>
    <row r="65" spans="1:55" x14ac:dyDescent="0.15">
      <c r="B65" s="2"/>
      <c r="C65" s="9"/>
      <c r="D65" s="1"/>
      <c r="E65" s="1"/>
      <c r="F65" s="1"/>
      <c r="G65" s="1"/>
      <c r="H65" s="1"/>
      <c r="I65" s="1"/>
      <c r="J65" s="1"/>
      <c r="K65" s="4"/>
      <c r="L65" s="2"/>
      <c r="M65" s="1"/>
      <c r="N65" s="1"/>
      <c r="O65" s="1"/>
      <c r="P65" s="1"/>
      <c r="Q65" s="1"/>
      <c r="R65" s="1"/>
      <c r="S65" s="1"/>
      <c r="T65" s="1"/>
      <c r="U65" s="28"/>
      <c r="V65" s="526"/>
      <c r="W65" s="483"/>
      <c r="X65" s="483"/>
      <c r="Y65" s="483"/>
      <c r="Z65" s="483"/>
      <c r="AA65" s="483"/>
      <c r="AB65" s="483"/>
      <c r="AC65" s="483"/>
      <c r="AD65" s="483"/>
      <c r="AE65" s="483"/>
      <c r="AF65" s="483"/>
      <c r="AG65" s="483"/>
      <c r="AH65" s="483"/>
      <c r="AI65" s="483"/>
      <c r="AJ65" s="417"/>
      <c r="AK65" s="417"/>
      <c r="AL65" s="417"/>
      <c r="AM65" s="417"/>
      <c r="AN65" s="417"/>
      <c r="AO65" s="417"/>
      <c r="AP65" s="417"/>
      <c r="AQ65" s="417"/>
      <c r="AR65" s="417"/>
      <c r="AS65" s="417"/>
      <c r="AT65" s="417"/>
      <c r="AU65" s="417"/>
      <c r="AV65" s="417"/>
      <c r="AW65" s="417"/>
      <c r="AX65" s="417"/>
      <c r="AY65" s="417"/>
      <c r="AZ65" s="418"/>
    </row>
    <row r="66" spans="1:55" x14ac:dyDescent="0.15">
      <c r="B66" s="14" t="s">
        <v>11</v>
      </c>
      <c r="C66" s="109" t="s">
        <v>449</v>
      </c>
      <c r="D66" s="15"/>
      <c r="E66" s="15"/>
      <c r="F66" s="15"/>
      <c r="G66" s="15"/>
      <c r="H66" s="15"/>
      <c r="I66" s="15"/>
      <c r="J66" s="15"/>
      <c r="K66" s="16"/>
      <c r="L66" s="14" t="s">
        <v>337</v>
      </c>
      <c r="M66" s="15"/>
      <c r="N66" s="15"/>
      <c r="O66" s="15"/>
      <c r="P66" s="15"/>
      <c r="Q66" s="15"/>
      <c r="R66" s="15"/>
      <c r="S66" s="15"/>
      <c r="T66" s="15"/>
      <c r="U66" s="27"/>
      <c r="V66" s="645" t="s">
        <v>319</v>
      </c>
      <c r="W66" s="645"/>
      <c r="X66" s="645"/>
      <c r="Y66" s="645"/>
      <c r="Z66" s="645"/>
      <c r="AA66" s="645"/>
      <c r="AB66" s="645"/>
      <c r="AC66" s="645"/>
      <c r="AD66" s="645"/>
      <c r="AE66" s="645"/>
      <c r="AF66" s="645"/>
      <c r="AG66" s="645"/>
      <c r="AH66" s="645"/>
      <c r="AI66" s="645"/>
      <c r="AJ66" s="419" t="str">
        <f>IF(V66="オプションを新規に申し込む","→設定をオプション変更内容詳細⑨にご記入ください",(IF(V66="利用中のメニューを変更する","→設定をオプション変更内容詳細⑨にご記入ください","")))</f>
        <v>→設定をオプション変更内容詳細⑨にご記入ください</v>
      </c>
      <c r="AK66" s="419"/>
      <c r="AL66" s="419"/>
      <c r="AM66" s="419"/>
      <c r="AN66" s="419"/>
      <c r="AO66" s="419"/>
      <c r="AP66" s="419"/>
      <c r="AQ66" s="419"/>
      <c r="AR66" s="419"/>
      <c r="AS66" s="419"/>
      <c r="AT66" s="419"/>
      <c r="AU66" s="419"/>
      <c r="AV66" s="419"/>
      <c r="AW66" s="419"/>
      <c r="AX66" s="419"/>
      <c r="AY66" s="419"/>
      <c r="AZ66" s="420"/>
    </row>
    <row r="67" spans="1:55" x14ac:dyDescent="0.15">
      <c r="B67" s="2"/>
      <c r="C67" s="9" t="s">
        <v>27</v>
      </c>
      <c r="D67" s="1"/>
      <c r="E67" s="1"/>
      <c r="F67" s="1"/>
      <c r="G67" s="1"/>
      <c r="H67" s="1"/>
      <c r="I67" s="1"/>
      <c r="J67" s="1"/>
      <c r="K67" s="4"/>
      <c r="L67" s="21" t="s">
        <v>338</v>
      </c>
      <c r="M67" s="22"/>
      <c r="N67" s="22"/>
      <c r="O67" s="22"/>
      <c r="P67" s="22"/>
      <c r="Q67" s="22"/>
      <c r="R67" s="22"/>
      <c r="S67" s="22"/>
      <c r="T67" s="22"/>
      <c r="U67" s="34"/>
      <c r="V67" s="483"/>
      <c r="W67" s="483"/>
      <c r="X67" s="483"/>
      <c r="Y67" s="483"/>
      <c r="Z67" s="483"/>
      <c r="AA67" s="483"/>
      <c r="AB67" s="483"/>
      <c r="AC67" s="483"/>
      <c r="AD67" s="483"/>
      <c r="AE67" s="483"/>
      <c r="AF67" s="483"/>
      <c r="AG67" s="483"/>
      <c r="AH67" s="483"/>
      <c r="AI67" s="483"/>
      <c r="AJ67" s="417"/>
      <c r="AK67" s="417"/>
      <c r="AL67" s="417"/>
      <c r="AM67" s="417"/>
      <c r="AN67" s="417"/>
      <c r="AO67" s="417"/>
      <c r="AP67" s="417"/>
      <c r="AQ67" s="417"/>
      <c r="AR67" s="417"/>
      <c r="AS67" s="417"/>
      <c r="AT67" s="417"/>
      <c r="AU67" s="417"/>
      <c r="AV67" s="417"/>
      <c r="AW67" s="417"/>
      <c r="AX67" s="417"/>
      <c r="AY67" s="417"/>
      <c r="AZ67" s="418"/>
    </row>
    <row r="68" spans="1:55" x14ac:dyDescent="0.15">
      <c r="B68" s="2"/>
      <c r="C68" s="9"/>
      <c r="D68" s="1"/>
      <c r="E68" s="1"/>
      <c r="F68" s="1"/>
      <c r="G68" s="1"/>
      <c r="H68" s="1"/>
      <c r="I68" s="1"/>
      <c r="J68" s="1"/>
      <c r="K68" s="4"/>
      <c r="L68" s="2" t="s">
        <v>339</v>
      </c>
      <c r="M68" s="1"/>
      <c r="N68" s="1"/>
      <c r="O68" s="1"/>
      <c r="P68" s="1"/>
      <c r="Q68" s="1"/>
      <c r="R68" s="1"/>
      <c r="S68" s="1"/>
      <c r="T68" s="1"/>
      <c r="U68" s="28"/>
      <c r="V68" s="309" t="s">
        <v>540</v>
      </c>
      <c r="W68" s="310"/>
      <c r="X68" s="310"/>
      <c r="Y68" s="310"/>
      <c r="Z68" s="310"/>
      <c r="AA68" s="310"/>
      <c r="AB68" s="310"/>
      <c r="AC68" s="310"/>
      <c r="AD68" s="310"/>
      <c r="AE68" s="310"/>
      <c r="AF68" s="310"/>
      <c r="AG68" s="310"/>
      <c r="AH68" s="310"/>
      <c r="AI68" s="310"/>
      <c r="AJ68" s="415" t="str">
        <f>IF(V68="オプションを新規に申し込む","→設定をオプション変更内容詳細⑩にご記入ください",(IF(V68="利用中の設定内容を変更する","→設定をオプション変更内容詳細⑩にご記入ください","")))</f>
        <v>→設定をオプション変更内容詳細⑩にご記入ください</v>
      </c>
      <c r="AK68" s="415"/>
      <c r="AL68" s="415"/>
      <c r="AM68" s="415"/>
      <c r="AN68" s="415"/>
      <c r="AO68" s="415"/>
      <c r="AP68" s="415"/>
      <c r="AQ68" s="415"/>
      <c r="AR68" s="415"/>
      <c r="AS68" s="415"/>
      <c r="AT68" s="415"/>
      <c r="AU68" s="415"/>
      <c r="AV68" s="415"/>
      <c r="AW68" s="415"/>
      <c r="AX68" s="415"/>
      <c r="AY68" s="415"/>
      <c r="AZ68" s="416"/>
    </row>
    <row r="69" spans="1:55" x14ac:dyDescent="0.15">
      <c r="B69" s="17"/>
      <c r="C69" s="110"/>
      <c r="D69" s="18"/>
      <c r="E69" s="18"/>
      <c r="F69" s="18"/>
      <c r="G69" s="18"/>
      <c r="H69" s="18"/>
      <c r="I69" s="18"/>
      <c r="J69" s="18"/>
      <c r="K69" s="19"/>
      <c r="L69" s="17" t="s">
        <v>338</v>
      </c>
      <c r="M69" s="18"/>
      <c r="N69" s="18"/>
      <c r="O69" s="18"/>
      <c r="P69" s="18"/>
      <c r="Q69" s="18"/>
      <c r="R69" s="18"/>
      <c r="S69" s="18"/>
      <c r="T69" s="18"/>
      <c r="U69" s="29"/>
      <c r="V69" s="487"/>
      <c r="W69" s="488"/>
      <c r="X69" s="488"/>
      <c r="Y69" s="488"/>
      <c r="Z69" s="488"/>
      <c r="AA69" s="488"/>
      <c r="AB69" s="488"/>
      <c r="AC69" s="488"/>
      <c r="AD69" s="488"/>
      <c r="AE69" s="488"/>
      <c r="AF69" s="488"/>
      <c r="AG69" s="488"/>
      <c r="AH69" s="488"/>
      <c r="AI69" s="488"/>
      <c r="AJ69" s="457"/>
      <c r="AK69" s="457"/>
      <c r="AL69" s="457"/>
      <c r="AM69" s="457"/>
      <c r="AN69" s="457"/>
      <c r="AO69" s="457"/>
      <c r="AP69" s="457"/>
      <c r="AQ69" s="457"/>
      <c r="AR69" s="457"/>
      <c r="AS69" s="457"/>
      <c r="AT69" s="457"/>
      <c r="AU69" s="457"/>
      <c r="AV69" s="457"/>
      <c r="AW69" s="457"/>
      <c r="AX69" s="457"/>
      <c r="AY69" s="457"/>
      <c r="AZ69" s="458"/>
    </row>
    <row r="70" spans="1:55" x14ac:dyDescent="0.15">
      <c r="B70" s="1"/>
      <c r="C70" s="9"/>
    </row>
    <row r="71" spans="1:55" x14ac:dyDescent="0.15">
      <c r="A71" s="360" t="s">
        <v>422</v>
      </c>
      <c r="B71" s="360"/>
      <c r="C71" s="360"/>
      <c r="D71" s="360"/>
      <c r="E71" s="360"/>
      <c r="F71" s="360"/>
      <c r="G71" s="360"/>
      <c r="H71" s="360"/>
      <c r="I71" s="360"/>
      <c r="J71" s="360"/>
      <c r="K71" s="360"/>
      <c r="L71" s="360"/>
      <c r="M71" s="360"/>
      <c r="N71" s="360"/>
      <c r="O71" s="360"/>
      <c r="P71" s="360"/>
      <c r="Q71" s="360"/>
      <c r="R71" s="360"/>
      <c r="S71" s="360"/>
      <c r="T71" s="360"/>
      <c r="U71" s="360"/>
      <c r="V71" s="360"/>
      <c r="W71" s="360"/>
      <c r="X71" s="360"/>
      <c r="Y71" s="360"/>
      <c r="Z71" s="360"/>
      <c r="AA71" s="360"/>
      <c r="AB71" s="360"/>
      <c r="AC71" s="360"/>
      <c r="AD71" s="360"/>
      <c r="AE71" s="360"/>
      <c r="AF71" s="360"/>
      <c r="AG71" s="360"/>
      <c r="AH71" s="360"/>
      <c r="AI71" s="360"/>
      <c r="AJ71" s="360"/>
      <c r="AK71" s="360"/>
      <c r="AL71" s="360"/>
      <c r="AM71" s="360"/>
      <c r="AN71" s="360"/>
      <c r="AO71" s="360"/>
      <c r="AP71" s="360"/>
      <c r="AQ71" s="360"/>
      <c r="AR71" s="360"/>
      <c r="AS71" s="360"/>
      <c r="AT71" s="360"/>
      <c r="AU71" s="360"/>
      <c r="AV71" s="360"/>
      <c r="AW71" s="360"/>
      <c r="AX71" s="360"/>
      <c r="AY71" s="360"/>
      <c r="AZ71" s="360"/>
      <c r="BA71" s="360"/>
    </row>
    <row r="72" spans="1:55" x14ac:dyDescent="0.15">
      <c r="A72" s="360"/>
      <c r="B72" s="360"/>
      <c r="C72" s="360"/>
      <c r="D72" s="360"/>
      <c r="E72" s="360"/>
      <c r="F72" s="360"/>
      <c r="G72" s="360"/>
      <c r="H72" s="360"/>
      <c r="I72" s="360"/>
      <c r="J72" s="360"/>
      <c r="K72" s="360"/>
      <c r="L72" s="360"/>
      <c r="M72" s="360"/>
      <c r="N72" s="360"/>
      <c r="O72" s="360"/>
      <c r="P72" s="360"/>
      <c r="Q72" s="360"/>
      <c r="R72" s="360"/>
      <c r="S72" s="360"/>
      <c r="T72" s="360"/>
      <c r="U72" s="360"/>
      <c r="V72" s="360"/>
      <c r="W72" s="360"/>
      <c r="X72" s="360"/>
      <c r="Y72" s="360"/>
      <c r="Z72" s="360"/>
      <c r="AA72" s="360"/>
      <c r="AB72" s="360"/>
      <c r="AC72" s="360"/>
      <c r="AD72" s="360"/>
      <c r="AE72" s="360"/>
      <c r="AF72" s="360"/>
      <c r="AG72" s="360"/>
      <c r="AH72" s="360"/>
      <c r="AI72" s="360"/>
      <c r="AJ72" s="360"/>
      <c r="AK72" s="360"/>
      <c r="AL72" s="360"/>
      <c r="AM72" s="360"/>
      <c r="AN72" s="360"/>
      <c r="AO72" s="360"/>
      <c r="AP72" s="360"/>
      <c r="AQ72" s="360"/>
      <c r="AR72" s="360"/>
      <c r="AS72" s="360"/>
      <c r="AT72" s="360"/>
      <c r="AU72" s="360"/>
      <c r="AV72" s="360"/>
      <c r="AW72" s="360"/>
      <c r="AX72" s="360"/>
      <c r="AY72" s="360"/>
      <c r="AZ72" s="360"/>
      <c r="BA72" s="360"/>
    </row>
    <row r="74" spans="1:55" x14ac:dyDescent="0.15">
      <c r="B74" s="9" t="s">
        <v>457</v>
      </c>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row>
    <row r="75" spans="1:55" x14ac:dyDescent="0.15">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row>
    <row r="76" spans="1:55" x14ac:dyDescent="0.15">
      <c r="B76" s="14" t="s">
        <v>2</v>
      </c>
      <c r="C76" s="80" t="s">
        <v>341</v>
      </c>
      <c r="D76" s="80"/>
      <c r="E76" s="80"/>
      <c r="F76" s="80"/>
      <c r="G76" s="80"/>
      <c r="H76" s="80"/>
      <c r="I76" s="80"/>
      <c r="J76" s="102"/>
      <c r="K76" s="421" t="s">
        <v>350</v>
      </c>
      <c r="L76" s="80" t="s">
        <v>37</v>
      </c>
      <c r="M76" s="80"/>
      <c r="N76" s="80"/>
      <c r="O76" s="80"/>
      <c r="P76" s="80"/>
      <c r="Q76" s="80"/>
      <c r="R76" s="80"/>
      <c r="S76" s="80"/>
      <c r="T76" s="80"/>
      <c r="U76" s="80"/>
      <c r="V76" s="80"/>
      <c r="W76" s="121" t="s">
        <v>38</v>
      </c>
      <c r="X76" s="80"/>
      <c r="Y76" s="80"/>
      <c r="Z76" s="80"/>
      <c r="AA76" s="80"/>
      <c r="AB76" s="121" t="s">
        <v>39</v>
      </c>
      <c r="AC76" s="80"/>
      <c r="AD76" s="80"/>
      <c r="AE76" s="80"/>
      <c r="AF76" s="80"/>
      <c r="AG76" s="80"/>
      <c r="AH76" s="80"/>
      <c r="AI76" s="80"/>
      <c r="AJ76" s="80"/>
      <c r="AK76" s="80"/>
      <c r="AL76" s="121" t="s">
        <v>159</v>
      </c>
      <c r="AM76" s="80"/>
      <c r="AN76" s="80"/>
      <c r="AO76" s="80"/>
      <c r="AP76" s="80"/>
      <c r="AQ76" s="121" t="s">
        <v>40</v>
      </c>
      <c r="AR76" s="80"/>
      <c r="AS76" s="80"/>
      <c r="AT76" s="80"/>
      <c r="AU76" s="80"/>
      <c r="AV76" s="80"/>
      <c r="AW76" s="80"/>
      <c r="AX76" s="80"/>
      <c r="AY76" s="80"/>
      <c r="AZ76" s="102"/>
    </row>
    <row r="77" spans="1:55" x14ac:dyDescent="0.15">
      <c r="B77" s="2"/>
      <c r="C77" s="122"/>
      <c r="D77" s="123"/>
      <c r="E77" s="90"/>
      <c r="F77" s="90"/>
      <c r="G77" s="90"/>
      <c r="H77" s="90"/>
      <c r="I77" s="90"/>
      <c r="J77" s="124"/>
      <c r="K77" s="422"/>
      <c r="L77" s="408" t="s">
        <v>513</v>
      </c>
      <c r="M77" s="408"/>
      <c r="N77" s="408"/>
      <c r="O77" s="408"/>
      <c r="P77" s="408"/>
      <c r="Q77" s="408"/>
      <c r="R77" s="408"/>
      <c r="S77" s="408"/>
      <c r="T77" s="408"/>
      <c r="U77" s="408"/>
      <c r="V77" s="94"/>
      <c r="W77" s="411" t="s">
        <v>468</v>
      </c>
      <c r="X77" s="412"/>
      <c r="Y77" s="412"/>
      <c r="Z77" s="412"/>
      <c r="AA77" s="94"/>
      <c r="AB77" s="411"/>
      <c r="AC77" s="412"/>
      <c r="AD77" s="412"/>
      <c r="AE77" s="412"/>
      <c r="AF77" s="412"/>
      <c r="AG77" s="412"/>
      <c r="AH77" s="412"/>
      <c r="AI77" s="412"/>
      <c r="AJ77" s="412"/>
      <c r="AK77" s="94"/>
      <c r="AL77" s="411"/>
      <c r="AM77" s="412"/>
      <c r="AN77" s="412"/>
      <c r="AO77" s="412"/>
      <c r="AP77" s="94"/>
      <c r="AQ77" s="431" t="s">
        <v>182</v>
      </c>
      <c r="AR77" s="459"/>
      <c r="AS77" s="459"/>
      <c r="AT77" s="459"/>
      <c r="AU77" s="459"/>
      <c r="AV77" s="459"/>
      <c r="AW77" s="459"/>
      <c r="AX77" s="459"/>
      <c r="AY77" s="459"/>
      <c r="AZ77" s="460"/>
    </row>
    <row r="78" spans="1:55" x14ac:dyDescent="0.15">
      <c r="B78" s="2"/>
      <c r="C78" s="122" t="s">
        <v>522</v>
      </c>
      <c r="D78" s="123"/>
      <c r="E78" s="90"/>
      <c r="F78" s="90"/>
      <c r="G78" s="90"/>
      <c r="H78" s="90"/>
      <c r="I78" s="90"/>
      <c r="J78" s="124"/>
      <c r="K78" s="422"/>
      <c r="L78" s="424"/>
      <c r="M78" s="424"/>
      <c r="N78" s="424"/>
      <c r="O78" s="424"/>
      <c r="P78" s="424"/>
      <c r="Q78" s="424"/>
      <c r="R78" s="424"/>
      <c r="S78" s="424"/>
      <c r="T78" s="424"/>
      <c r="U78" s="424"/>
      <c r="V78" s="90"/>
      <c r="W78" s="413"/>
      <c r="X78" s="414"/>
      <c r="Y78" s="414"/>
      <c r="Z78" s="414"/>
      <c r="AA78" s="90"/>
      <c r="AB78" s="413"/>
      <c r="AC78" s="414"/>
      <c r="AD78" s="414"/>
      <c r="AE78" s="414"/>
      <c r="AF78" s="414"/>
      <c r="AG78" s="414"/>
      <c r="AH78" s="414"/>
      <c r="AI78" s="414"/>
      <c r="AJ78" s="414"/>
      <c r="AK78" s="90"/>
      <c r="AL78" s="413"/>
      <c r="AM78" s="414"/>
      <c r="AN78" s="414"/>
      <c r="AO78" s="414"/>
      <c r="AP78" s="90"/>
      <c r="AQ78" s="432"/>
      <c r="AR78" s="424"/>
      <c r="AS78" s="424"/>
      <c r="AT78" s="424"/>
      <c r="AU78" s="424"/>
      <c r="AV78" s="424"/>
      <c r="AW78" s="424"/>
      <c r="AX78" s="424"/>
      <c r="AY78" s="424"/>
      <c r="AZ78" s="461"/>
    </row>
    <row r="79" spans="1:55" x14ac:dyDescent="0.15">
      <c r="B79" s="2"/>
      <c r="C79" s="137" t="s">
        <v>454</v>
      </c>
      <c r="D79" s="90"/>
      <c r="E79" s="90"/>
      <c r="F79" s="90"/>
      <c r="G79" s="90"/>
      <c r="H79" s="90"/>
      <c r="I79" s="90"/>
      <c r="J79" s="124"/>
      <c r="K79" s="422"/>
      <c r="L79" s="125" t="s">
        <v>117</v>
      </c>
      <c r="M79" s="80"/>
      <c r="N79" s="80"/>
      <c r="O79" s="126"/>
      <c r="P79" s="80"/>
      <c r="Q79" s="80"/>
      <c r="R79" s="80"/>
      <c r="S79" s="80"/>
      <c r="T79" s="80"/>
      <c r="U79" s="80"/>
      <c r="V79" s="80"/>
      <c r="W79" s="121" t="s">
        <v>356</v>
      </c>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102"/>
    </row>
    <row r="80" spans="1:55" x14ac:dyDescent="0.15">
      <c r="B80" s="2"/>
      <c r="C80" s="137" t="s">
        <v>523</v>
      </c>
      <c r="D80" s="90"/>
      <c r="E80" s="90"/>
      <c r="F80" s="90"/>
      <c r="G80" s="90"/>
      <c r="H80" s="90"/>
      <c r="I80" s="90"/>
      <c r="J80" s="124"/>
      <c r="K80" s="422"/>
      <c r="L80" s="425" t="s">
        <v>185</v>
      </c>
      <c r="M80" s="412"/>
      <c r="N80" s="412"/>
      <c r="O80" s="412"/>
      <c r="P80" s="412"/>
      <c r="Q80" s="412"/>
      <c r="R80" s="412"/>
      <c r="S80" s="412"/>
      <c r="T80" s="412"/>
      <c r="U80" s="412"/>
      <c r="V80" s="94"/>
      <c r="W80" s="387" t="s">
        <v>169</v>
      </c>
      <c r="X80" s="388"/>
      <c r="Y80" s="127" t="s">
        <v>205</v>
      </c>
      <c r="Z80" s="74"/>
      <c r="AA80" s="74"/>
      <c r="AB80" s="74"/>
      <c r="AC80" s="74"/>
      <c r="AD80" s="387" t="s">
        <v>169</v>
      </c>
      <c r="AE80" s="388"/>
      <c r="AF80" s="73" t="s">
        <v>206</v>
      </c>
      <c r="AG80" s="74"/>
      <c r="AH80" s="74"/>
      <c r="AI80" s="74"/>
      <c r="AJ80" s="74"/>
      <c r="AK80" s="74"/>
      <c r="AL80" s="74"/>
      <c r="AM80" s="74"/>
      <c r="AN80" s="387" t="s">
        <v>169</v>
      </c>
      <c r="AO80" s="388"/>
      <c r="AP80" s="73" t="s">
        <v>207</v>
      </c>
      <c r="AQ80" s="74"/>
      <c r="AR80" s="74"/>
      <c r="AS80" s="74"/>
      <c r="AT80" s="74"/>
      <c r="AU80" s="74"/>
      <c r="AV80" s="74"/>
      <c r="AW80" s="74"/>
      <c r="AX80" s="74"/>
      <c r="AY80" s="74"/>
      <c r="AZ80" s="75"/>
      <c r="BB80" s="1"/>
      <c r="BC80" s="1"/>
    </row>
    <row r="81" spans="2:55" x14ac:dyDescent="0.15">
      <c r="B81" s="2"/>
      <c r="C81" s="137" t="s">
        <v>524</v>
      </c>
      <c r="D81" s="90"/>
      <c r="E81" s="90"/>
      <c r="F81" s="90" t="s">
        <v>525</v>
      </c>
      <c r="G81" s="90"/>
      <c r="H81" s="90"/>
      <c r="I81" s="90"/>
      <c r="J81" s="124"/>
      <c r="K81" s="423"/>
      <c r="L81" s="426"/>
      <c r="M81" s="404"/>
      <c r="N81" s="404"/>
      <c r="O81" s="404"/>
      <c r="P81" s="404"/>
      <c r="Q81" s="404"/>
      <c r="R81" s="404"/>
      <c r="S81" s="404"/>
      <c r="T81" s="404"/>
      <c r="U81" s="404"/>
      <c r="V81" s="82"/>
      <c r="W81" s="427" t="s">
        <v>169</v>
      </c>
      <c r="X81" s="428"/>
      <c r="Y81" s="128" t="s">
        <v>208</v>
      </c>
      <c r="Z81" s="129"/>
      <c r="AA81" s="129"/>
      <c r="AB81" s="129"/>
      <c r="AC81" s="129"/>
      <c r="AD81" s="427" t="s">
        <v>169</v>
      </c>
      <c r="AE81" s="428"/>
      <c r="AF81" s="128" t="s">
        <v>209</v>
      </c>
      <c r="AG81" s="129"/>
      <c r="AH81" s="129"/>
      <c r="AI81" s="129"/>
      <c r="AJ81" s="129"/>
      <c r="AK81" s="129"/>
      <c r="AL81" s="129"/>
      <c r="AM81" s="129"/>
      <c r="AN81" s="427" t="s">
        <v>511</v>
      </c>
      <c r="AO81" s="428"/>
      <c r="AP81" s="128" t="s">
        <v>210</v>
      </c>
      <c r="AQ81" s="129"/>
      <c r="AR81" s="129"/>
      <c r="AS81" s="129"/>
      <c r="AT81" s="129"/>
      <c r="AU81" s="129"/>
      <c r="AV81" s="129"/>
      <c r="AW81" s="129"/>
      <c r="AX81" s="129"/>
      <c r="AY81" s="129"/>
      <c r="AZ81" s="130"/>
      <c r="BB81" s="1"/>
      <c r="BC81" s="1"/>
    </row>
    <row r="82" spans="2:55" ht="13.5" customHeight="1" x14ac:dyDescent="0.15">
      <c r="B82" s="2"/>
      <c r="C82" s="122"/>
      <c r="D82" s="90"/>
      <c r="E82" s="90"/>
      <c r="F82" s="90"/>
      <c r="G82" s="90"/>
      <c r="H82" s="90"/>
      <c r="I82" s="90"/>
      <c r="J82" s="124"/>
      <c r="K82" s="421" t="s">
        <v>520</v>
      </c>
      <c r="L82" s="80" t="s">
        <v>37</v>
      </c>
      <c r="M82" s="80"/>
      <c r="N82" s="80"/>
      <c r="O82" s="80"/>
      <c r="P82" s="80"/>
      <c r="Q82" s="80"/>
      <c r="R82" s="80"/>
      <c r="S82" s="80"/>
      <c r="T82" s="80"/>
      <c r="U82" s="80"/>
      <c r="V82" s="80"/>
      <c r="W82" s="121" t="s">
        <v>38</v>
      </c>
      <c r="X82" s="80"/>
      <c r="Y82" s="80"/>
      <c r="Z82" s="80"/>
      <c r="AA82" s="80"/>
      <c r="AB82" s="121" t="s">
        <v>39</v>
      </c>
      <c r="AC82" s="80"/>
      <c r="AD82" s="80"/>
      <c r="AE82" s="80"/>
      <c r="AF82" s="80"/>
      <c r="AG82" s="80"/>
      <c r="AH82" s="80"/>
      <c r="AI82" s="80"/>
      <c r="AJ82" s="80"/>
      <c r="AK82" s="80"/>
      <c r="AL82" s="121" t="s">
        <v>159</v>
      </c>
      <c r="AM82" s="80"/>
      <c r="AN82" s="80"/>
      <c r="AO82" s="80"/>
      <c r="AP82" s="80"/>
      <c r="AQ82" s="121" t="s">
        <v>40</v>
      </c>
      <c r="AR82" s="80"/>
      <c r="AS82" s="80"/>
      <c r="AT82" s="80"/>
      <c r="AU82" s="80"/>
      <c r="AV82" s="80"/>
      <c r="AW82" s="80"/>
      <c r="AX82" s="80"/>
      <c r="AY82" s="80"/>
      <c r="AZ82" s="102"/>
      <c r="BB82" s="1"/>
      <c r="BC82" s="1"/>
    </row>
    <row r="83" spans="2:55" x14ac:dyDescent="0.15">
      <c r="B83" s="2"/>
      <c r="C83" s="122" t="s">
        <v>456</v>
      </c>
      <c r="D83" s="90"/>
      <c r="E83" s="90"/>
      <c r="F83" s="90"/>
      <c r="G83" s="90"/>
      <c r="H83" s="90"/>
      <c r="I83" s="90"/>
      <c r="J83" s="124"/>
      <c r="K83" s="422"/>
      <c r="L83" s="408" t="s">
        <v>514</v>
      </c>
      <c r="M83" s="408"/>
      <c r="N83" s="408"/>
      <c r="O83" s="408"/>
      <c r="P83" s="408"/>
      <c r="Q83" s="408"/>
      <c r="R83" s="408"/>
      <c r="S83" s="408"/>
      <c r="T83" s="408"/>
      <c r="U83" s="408"/>
      <c r="V83" s="94"/>
      <c r="W83" s="411" t="s">
        <v>127</v>
      </c>
      <c r="X83" s="412"/>
      <c r="Y83" s="412"/>
      <c r="Z83" s="412"/>
      <c r="AA83" s="94"/>
      <c r="AB83" s="411" t="s">
        <v>487</v>
      </c>
      <c r="AC83" s="412"/>
      <c r="AD83" s="412"/>
      <c r="AE83" s="412"/>
      <c r="AF83" s="412"/>
      <c r="AG83" s="412"/>
      <c r="AH83" s="412"/>
      <c r="AI83" s="412"/>
      <c r="AJ83" s="412"/>
      <c r="AK83" s="94"/>
      <c r="AL83" s="411" t="s">
        <v>180</v>
      </c>
      <c r="AM83" s="412"/>
      <c r="AN83" s="412"/>
      <c r="AO83" s="412"/>
      <c r="AP83" s="94"/>
      <c r="AQ83" s="431" t="s">
        <v>508</v>
      </c>
      <c r="AR83" s="459"/>
      <c r="AS83" s="459"/>
      <c r="AT83" s="459"/>
      <c r="AU83" s="459"/>
      <c r="AV83" s="459"/>
      <c r="AW83" s="459"/>
      <c r="AX83" s="459"/>
      <c r="AY83" s="459"/>
      <c r="AZ83" s="460"/>
      <c r="BB83" s="1"/>
      <c r="BC83" s="1"/>
    </row>
    <row r="84" spans="2:55" x14ac:dyDescent="0.15">
      <c r="B84" s="2"/>
      <c r="C84" s="137" t="s">
        <v>454</v>
      </c>
      <c r="D84" s="90"/>
      <c r="E84" s="90"/>
      <c r="F84" s="90"/>
      <c r="G84" s="90"/>
      <c r="H84" s="90"/>
      <c r="I84" s="90"/>
      <c r="J84" s="124"/>
      <c r="K84" s="422"/>
      <c r="L84" s="424"/>
      <c r="M84" s="424"/>
      <c r="N84" s="424"/>
      <c r="O84" s="424"/>
      <c r="P84" s="424"/>
      <c r="Q84" s="424"/>
      <c r="R84" s="424"/>
      <c r="S84" s="424"/>
      <c r="T84" s="424"/>
      <c r="U84" s="424"/>
      <c r="V84" s="90"/>
      <c r="W84" s="413"/>
      <c r="X84" s="414"/>
      <c r="Y84" s="414"/>
      <c r="Z84" s="414"/>
      <c r="AA84" s="90"/>
      <c r="AB84" s="413"/>
      <c r="AC84" s="414"/>
      <c r="AD84" s="414"/>
      <c r="AE84" s="414"/>
      <c r="AF84" s="414"/>
      <c r="AG84" s="414"/>
      <c r="AH84" s="414"/>
      <c r="AI84" s="414"/>
      <c r="AJ84" s="414"/>
      <c r="AK84" s="90"/>
      <c r="AL84" s="413"/>
      <c r="AM84" s="414"/>
      <c r="AN84" s="414"/>
      <c r="AO84" s="414"/>
      <c r="AP84" s="90"/>
      <c r="AQ84" s="432"/>
      <c r="AR84" s="424"/>
      <c r="AS84" s="424"/>
      <c r="AT84" s="424"/>
      <c r="AU84" s="424"/>
      <c r="AV84" s="424"/>
      <c r="AW84" s="424"/>
      <c r="AX84" s="424"/>
      <c r="AY84" s="424"/>
      <c r="AZ84" s="461"/>
      <c r="BB84" s="1"/>
      <c r="BC84" s="1"/>
    </row>
    <row r="85" spans="2:55" x14ac:dyDescent="0.15">
      <c r="B85" s="2"/>
      <c r="C85" s="609" t="s">
        <v>461</v>
      </c>
      <c r="D85" s="609"/>
      <c r="E85" s="609"/>
      <c r="F85" s="609"/>
      <c r="G85" s="609"/>
      <c r="H85" s="609"/>
      <c r="I85" s="609"/>
      <c r="J85" s="610"/>
      <c r="K85" s="422"/>
      <c r="L85" s="125" t="s">
        <v>117</v>
      </c>
      <c r="M85" s="80"/>
      <c r="N85" s="80"/>
      <c r="O85" s="126"/>
      <c r="P85" s="80"/>
      <c r="Q85" s="80"/>
      <c r="R85" s="80"/>
      <c r="S85" s="80"/>
      <c r="T85" s="80"/>
      <c r="U85" s="80"/>
      <c r="V85" s="80"/>
      <c r="W85" s="121" t="s">
        <v>356</v>
      </c>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c r="AZ85" s="102"/>
      <c r="BB85" s="1"/>
      <c r="BC85" s="1"/>
    </row>
    <row r="86" spans="2:55" x14ac:dyDescent="0.15">
      <c r="B86" s="2"/>
      <c r="C86" s="137" t="s">
        <v>455</v>
      </c>
      <c r="D86" s="90"/>
      <c r="E86" s="90"/>
      <c r="F86" s="90"/>
      <c r="G86" s="90"/>
      <c r="H86" s="90"/>
      <c r="I86" s="90"/>
      <c r="J86" s="124"/>
      <c r="K86" s="422"/>
      <c r="L86" s="425" t="s">
        <v>510</v>
      </c>
      <c r="M86" s="412"/>
      <c r="N86" s="412"/>
      <c r="O86" s="412"/>
      <c r="P86" s="412"/>
      <c r="Q86" s="412"/>
      <c r="R86" s="412"/>
      <c r="S86" s="412"/>
      <c r="T86" s="412"/>
      <c r="U86" s="412"/>
      <c r="V86" s="94"/>
      <c r="W86" s="387" t="s">
        <v>169</v>
      </c>
      <c r="X86" s="388"/>
      <c r="Y86" s="127" t="s">
        <v>205</v>
      </c>
      <c r="Z86" s="74"/>
      <c r="AA86" s="74"/>
      <c r="AB86" s="74"/>
      <c r="AC86" s="74"/>
      <c r="AD86" s="387" t="s">
        <v>169</v>
      </c>
      <c r="AE86" s="388"/>
      <c r="AF86" s="73" t="s">
        <v>206</v>
      </c>
      <c r="AG86" s="74"/>
      <c r="AH86" s="74"/>
      <c r="AI86" s="74"/>
      <c r="AJ86" s="74"/>
      <c r="AK86" s="74"/>
      <c r="AL86" s="74"/>
      <c r="AM86" s="74"/>
      <c r="AN86" s="387" t="s">
        <v>169</v>
      </c>
      <c r="AO86" s="388"/>
      <c r="AP86" s="73" t="s">
        <v>207</v>
      </c>
      <c r="AQ86" s="74"/>
      <c r="AR86" s="74"/>
      <c r="AS86" s="74"/>
      <c r="AT86" s="74"/>
      <c r="AU86" s="74"/>
      <c r="AV86" s="74"/>
      <c r="AW86" s="74"/>
      <c r="AX86" s="74"/>
      <c r="AY86" s="74"/>
      <c r="AZ86" s="75"/>
    </row>
    <row r="87" spans="2:55" x14ac:dyDescent="0.15">
      <c r="B87" s="2"/>
      <c r="C87" s="90"/>
      <c r="D87" s="90"/>
      <c r="E87" s="90"/>
      <c r="F87" s="90"/>
      <c r="G87" s="90"/>
      <c r="H87" s="90"/>
      <c r="I87" s="90"/>
      <c r="J87" s="124"/>
      <c r="K87" s="423"/>
      <c r="L87" s="426"/>
      <c r="M87" s="404"/>
      <c r="N87" s="404"/>
      <c r="O87" s="404"/>
      <c r="P87" s="404"/>
      <c r="Q87" s="404"/>
      <c r="R87" s="404"/>
      <c r="S87" s="404"/>
      <c r="T87" s="404"/>
      <c r="U87" s="404"/>
      <c r="V87" s="82"/>
      <c r="W87" s="427" t="s">
        <v>169</v>
      </c>
      <c r="X87" s="428"/>
      <c r="Y87" s="128" t="s">
        <v>208</v>
      </c>
      <c r="Z87" s="129"/>
      <c r="AA87" s="129"/>
      <c r="AB87" s="129"/>
      <c r="AC87" s="129"/>
      <c r="AD87" s="427" t="s">
        <v>169</v>
      </c>
      <c r="AE87" s="428"/>
      <c r="AF87" s="128" t="s">
        <v>209</v>
      </c>
      <c r="AG87" s="129"/>
      <c r="AH87" s="129"/>
      <c r="AI87" s="129"/>
      <c r="AJ87" s="129"/>
      <c r="AK87" s="129"/>
      <c r="AL87" s="129"/>
      <c r="AM87" s="129"/>
      <c r="AN87" s="427" t="s">
        <v>511</v>
      </c>
      <c r="AO87" s="428"/>
      <c r="AP87" s="128" t="s">
        <v>210</v>
      </c>
      <c r="AQ87" s="129"/>
      <c r="AR87" s="129"/>
      <c r="AS87" s="129"/>
      <c r="AT87" s="129"/>
      <c r="AU87" s="129"/>
      <c r="AV87" s="129"/>
      <c r="AW87" s="129"/>
      <c r="AX87" s="129"/>
      <c r="AY87" s="129"/>
      <c r="AZ87" s="130"/>
    </row>
    <row r="88" spans="2:55" ht="13.5" customHeight="1" x14ac:dyDescent="0.15">
      <c r="B88" s="2"/>
      <c r="C88" s="90"/>
      <c r="D88" s="90"/>
      <c r="E88" s="90"/>
      <c r="F88" s="90"/>
      <c r="G88" s="90"/>
      <c r="H88" s="90"/>
      <c r="I88" s="90"/>
      <c r="J88" s="124"/>
      <c r="K88" s="421" t="s">
        <v>521</v>
      </c>
      <c r="L88" s="80" t="s">
        <v>37</v>
      </c>
      <c r="M88" s="80"/>
      <c r="N88" s="80"/>
      <c r="O88" s="80"/>
      <c r="P88" s="80"/>
      <c r="Q88" s="80"/>
      <c r="R88" s="80"/>
      <c r="S88" s="80"/>
      <c r="T88" s="80"/>
      <c r="U88" s="80"/>
      <c r="V88" s="80"/>
      <c r="W88" s="121" t="s">
        <v>38</v>
      </c>
      <c r="X88" s="80"/>
      <c r="Y88" s="80"/>
      <c r="Z88" s="80"/>
      <c r="AA88" s="80"/>
      <c r="AB88" s="121" t="s">
        <v>39</v>
      </c>
      <c r="AC88" s="80"/>
      <c r="AD88" s="80"/>
      <c r="AE88" s="80"/>
      <c r="AF88" s="80"/>
      <c r="AG88" s="80"/>
      <c r="AH88" s="80"/>
      <c r="AI88" s="80"/>
      <c r="AJ88" s="80"/>
      <c r="AK88" s="80"/>
      <c r="AL88" s="121" t="s">
        <v>159</v>
      </c>
      <c r="AM88" s="80"/>
      <c r="AN88" s="80"/>
      <c r="AO88" s="80"/>
      <c r="AP88" s="80"/>
      <c r="AQ88" s="121" t="s">
        <v>40</v>
      </c>
      <c r="AR88" s="80"/>
      <c r="AS88" s="80"/>
      <c r="AT88" s="80"/>
      <c r="AU88" s="80"/>
      <c r="AV88" s="80"/>
      <c r="AW88" s="80"/>
      <c r="AX88" s="80"/>
      <c r="AY88" s="80"/>
      <c r="AZ88" s="102"/>
      <c r="BB88" s="1"/>
      <c r="BC88" s="1"/>
    </row>
    <row r="89" spans="2:55" x14ac:dyDescent="0.15">
      <c r="B89" s="2"/>
      <c r="C89" s="90"/>
      <c r="D89" s="90"/>
      <c r="E89" s="90"/>
      <c r="F89" s="90"/>
      <c r="G89" s="90"/>
      <c r="H89" s="90"/>
      <c r="I89" s="90"/>
      <c r="J89" s="124"/>
      <c r="K89" s="422"/>
      <c r="L89" s="408" t="s">
        <v>514</v>
      </c>
      <c r="M89" s="408"/>
      <c r="N89" s="408"/>
      <c r="O89" s="408"/>
      <c r="P89" s="408"/>
      <c r="Q89" s="408"/>
      <c r="R89" s="408"/>
      <c r="S89" s="408"/>
      <c r="T89" s="408"/>
      <c r="U89" s="408"/>
      <c r="V89" s="94"/>
      <c r="W89" s="411" t="s">
        <v>472</v>
      </c>
      <c r="X89" s="412"/>
      <c r="Y89" s="412"/>
      <c r="Z89" s="412"/>
      <c r="AA89" s="94"/>
      <c r="AB89" s="411" t="s">
        <v>487</v>
      </c>
      <c r="AC89" s="412"/>
      <c r="AD89" s="412"/>
      <c r="AE89" s="412"/>
      <c r="AF89" s="412"/>
      <c r="AG89" s="412"/>
      <c r="AH89" s="412"/>
      <c r="AI89" s="412"/>
      <c r="AJ89" s="412"/>
      <c r="AK89" s="94"/>
      <c r="AL89" s="411" t="s">
        <v>180</v>
      </c>
      <c r="AM89" s="412"/>
      <c r="AN89" s="412"/>
      <c r="AO89" s="412"/>
      <c r="AP89" s="94"/>
      <c r="AQ89" s="431" t="s">
        <v>503</v>
      </c>
      <c r="AR89" s="459"/>
      <c r="AS89" s="459"/>
      <c r="AT89" s="459"/>
      <c r="AU89" s="459"/>
      <c r="AV89" s="459"/>
      <c r="AW89" s="459"/>
      <c r="AX89" s="459"/>
      <c r="AY89" s="459"/>
      <c r="AZ89" s="460"/>
      <c r="BB89" s="1"/>
      <c r="BC89" s="1"/>
    </row>
    <row r="90" spans="2:55" x14ac:dyDescent="0.15">
      <c r="B90" s="2"/>
      <c r="C90" s="90"/>
      <c r="D90" s="90"/>
      <c r="E90" s="90"/>
      <c r="F90" s="90"/>
      <c r="G90" s="90"/>
      <c r="H90" s="90"/>
      <c r="I90" s="90"/>
      <c r="J90" s="124"/>
      <c r="K90" s="422"/>
      <c r="L90" s="424"/>
      <c r="M90" s="424"/>
      <c r="N90" s="424"/>
      <c r="O90" s="424"/>
      <c r="P90" s="424"/>
      <c r="Q90" s="424"/>
      <c r="R90" s="424"/>
      <c r="S90" s="424"/>
      <c r="T90" s="424"/>
      <c r="U90" s="424"/>
      <c r="V90" s="90"/>
      <c r="W90" s="413"/>
      <c r="X90" s="414"/>
      <c r="Y90" s="414"/>
      <c r="Z90" s="414"/>
      <c r="AA90" s="90"/>
      <c r="AB90" s="413"/>
      <c r="AC90" s="414"/>
      <c r="AD90" s="414"/>
      <c r="AE90" s="414"/>
      <c r="AF90" s="414"/>
      <c r="AG90" s="414"/>
      <c r="AH90" s="414"/>
      <c r="AI90" s="414"/>
      <c r="AJ90" s="414"/>
      <c r="AK90" s="90"/>
      <c r="AL90" s="413"/>
      <c r="AM90" s="414"/>
      <c r="AN90" s="414"/>
      <c r="AO90" s="414"/>
      <c r="AP90" s="90"/>
      <c r="AQ90" s="432"/>
      <c r="AR90" s="424"/>
      <c r="AS90" s="424"/>
      <c r="AT90" s="424"/>
      <c r="AU90" s="424"/>
      <c r="AV90" s="424"/>
      <c r="AW90" s="424"/>
      <c r="AX90" s="424"/>
      <c r="AY90" s="424"/>
      <c r="AZ90" s="461"/>
      <c r="BB90" s="1"/>
      <c r="BC90" s="1"/>
    </row>
    <row r="91" spans="2:55" x14ac:dyDescent="0.15">
      <c r="B91" s="2"/>
      <c r="C91" s="90"/>
      <c r="D91" s="90"/>
      <c r="E91" s="90"/>
      <c r="F91" s="90"/>
      <c r="G91" s="90"/>
      <c r="H91" s="90"/>
      <c r="I91" s="90"/>
      <c r="J91" s="124"/>
      <c r="K91" s="422"/>
      <c r="L91" s="125" t="s">
        <v>117</v>
      </c>
      <c r="M91" s="80"/>
      <c r="N91" s="80"/>
      <c r="O91" s="126"/>
      <c r="P91" s="80"/>
      <c r="Q91" s="80"/>
      <c r="R91" s="80"/>
      <c r="S91" s="80"/>
      <c r="T91" s="80"/>
      <c r="U91" s="80"/>
      <c r="V91" s="80"/>
      <c r="W91" s="121" t="s">
        <v>356</v>
      </c>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c r="AZ91" s="102"/>
      <c r="BB91" s="1"/>
      <c r="BC91" s="1"/>
    </row>
    <row r="92" spans="2:55" x14ac:dyDescent="0.15">
      <c r="B92" s="2"/>
      <c r="C92" s="90"/>
      <c r="D92" s="90"/>
      <c r="E92" s="90"/>
      <c r="F92" s="90"/>
      <c r="G92" s="90"/>
      <c r="H92" s="90"/>
      <c r="I92" s="90"/>
      <c r="J92" s="124"/>
      <c r="K92" s="422"/>
      <c r="L92" s="425" t="s">
        <v>510</v>
      </c>
      <c r="M92" s="412"/>
      <c r="N92" s="412"/>
      <c r="O92" s="412"/>
      <c r="P92" s="412"/>
      <c r="Q92" s="412"/>
      <c r="R92" s="412"/>
      <c r="S92" s="412"/>
      <c r="T92" s="412"/>
      <c r="U92" s="412"/>
      <c r="V92" s="94"/>
      <c r="W92" s="387" t="s">
        <v>169</v>
      </c>
      <c r="X92" s="388"/>
      <c r="Y92" s="127" t="s">
        <v>205</v>
      </c>
      <c r="Z92" s="74"/>
      <c r="AA92" s="74"/>
      <c r="AB92" s="74"/>
      <c r="AC92" s="74"/>
      <c r="AD92" s="387" t="s">
        <v>169</v>
      </c>
      <c r="AE92" s="388"/>
      <c r="AF92" s="73" t="s">
        <v>206</v>
      </c>
      <c r="AG92" s="74"/>
      <c r="AH92" s="74"/>
      <c r="AI92" s="74"/>
      <c r="AJ92" s="74"/>
      <c r="AK92" s="74"/>
      <c r="AL92" s="74"/>
      <c r="AM92" s="74"/>
      <c r="AN92" s="387" t="s">
        <v>169</v>
      </c>
      <c r="AO92" s="388"/>
      <c r="AP92" s="73" t="s">
        <v>207</v>
      </c>
      <c r="AQ92" s="74"/>
      <c r="AR92" s="74"/>
      <c r="AS92" s="74"/>
      <c r="AT92" s="74"/>
      <c r="AU92" s="74"/>
      <c r="AV92" s="74"/>
      <c r="AW92" s="74"/>
      <c r="AX92" s="74"/>
      <c r="AY92" s="74"/>
      <c r="AZ92" s="75"/>
    </row>
    <row r="93" spans="2:55" x14ac:dyDescent="0.15">
      <c r="B93" s="2"/>
      <c r="C93" s="90"/>
      <c r="D93" s="90"/>
      <c r="E93" s="90"/>
      <c r="F93" s="90"/>
      <c r="G93" s="90"/>
      <c r="H93" s="90"/>
      <c r="I93" s="90"/>
      <c r="J93" s="124"/>
      <c r="K93" s="423"/>
      <c r="L93" s="426"/>
      <c r="M93" s="404"/>
      <c r="N93" s="404"/>
      <c r="O93" s="404"/>
      <c r="P93" s="404"/>
      <c r="Q93" s="404"/>
      <c r="R93" s="404"/>
      <c r="S93" s="404"/>
      <c r="T93" s="404"/>
      <c r="U93" s="404"/>
      <c r="V93" s="82"/>
      <c r="W93" s="427" t="s">
        <v>169</v>
      </c>
      <c r="X93" s="428"/>
      <c r="Y93" s="128" t="s">
        <v>208</v>
      </c>
      <c r="Z93" s="129"/>
      <c r="AA93" s="129"/>
      <c r="AB93" s="129"/>
      <c r="AC93" s="129"/>
      <c r="AD93" s="427" t="s">
        <v>169</v>
      </c>
      <c r="AE93" s="428"/>
      <c r="AF93" s="128" t="s">
        <v>209</v>
      </c>
      <c r="AG93" s="129"/>
      <c r="AH93" s="129"/>
      <c r="AI93" s="129"/>
      <c r="AJ93" s="129"/>
      <c r="AK93" s="129"/>
      <c r="AL93" s="129"/>
      <c r="AM93" s="129"/>
      <c r="AN93" s="427" t="s">
        <v>511</v>
      </c>
      <c r="AO93" s="428"/>
      <c r="AP93" s="128" t="s">
        <v>210</v>
      </c>
      <c r="AQ93" s="129"/>
      <c r="AR93" s="129"/>
      <c r="AS93" s="129"/>
      <c r="AT93" s="129"/>
      <c r="AU93" s="129"/>
      <c r="AV93" s="129"/>
      <c r="AW93" s="129"/>
      <c r="AX93" s="129"/>
      <c r="AY93" s="129"/>
      <c r="AZ93" s="130"/>
    </row>
    <row r="94" spans="2:55" ht="13.5" customHeight="1" x14ac:dyDescent="0.15">
      <c r="B94" s="14" t="s">
        <v>6</v>
      </c>
      <c r="C94" s="80" t="s">
        <v>346</v>
      </c>
      <c r="D94" s="80"/>
      <c r="E94" s="80"/>
      <c r="F94" s="80"/>
      <c r="G94" s="80"/>
      <c r="H94" s="80"/>
      <c r="I94" s="80"/>
      <c r="J94" s="102"/>
      <c r="K94" s="647" t="s">
        <v>351</v>
      </c>
      <c r="L94" s="79" t="s">
        <v>348</v>
      </c>
      <c r="M94" s="80"/>
      <c r="N94" s="80"/>
      <c r="O94" s="80"/>
      <c r="P94" s="80"/>
      <c r="Q94" s="80"/>
      <c r="R94" s="80"/>
      <c r="S94" s="80"/>
      <c r="T94" s="80"/>
      <c r="U94" s="80"/>
      <c r="V94" s="80"/>
      <c r="W94" s="121" t="s">
        <v>365</v>
      </c>
      <c r="X94" s="80"/>
      <c r="Y94" s="80"/>
      <c r="Z94" s="80"/>
      <c r="AA94" s="80"/>
      <c r="AB94" s="80"/>
      <c r="AC94" s="80"/>
      <c r="AD94" s="80"/>
      <c r="AE94" s="80"/>
      <c r="AF94" s="80"/>
      <c r="AG94" s="131"/>
      <c r="AH94" s="132" t="s">
        <v>382</v>
      </c>
      <c r="AI94" s="80"/>
      <c r="AJ94" s="80"/>
      <c r="AK94" s="126"/>
      <c r="AL94" s="80"/>
      <c r="AM94" s="80"/>
      <c r="AN94" s="80"/>
      <c r="AO94" s="80"/>
      <c r="AP94" s="80"/>
      <c r="AQ94" s="80"/>
      <c r="AR94" s="80"/>
      <c r="AS94" s="80"/>
      <c r="AT94" s="102"/>
      <c r="AU94" s="79"/>
      <c r="AV94" s="80"/>
      <c r="AW94" s="80"/>
      <c r="AX94" s="80"/>
      <c r="AY94" s="80"/>
      <c r="AZ94" s="102"/>
    </row>
    <row r="95" spans="2:55" ht="13.5" customHeight="1" x14ac:dyDescent="0.15">
      <c r="B95" s="2"/>
      <c r="C95" s="90"/>
      <c r="D95" s="90"/>
      <c r="E95" s="90"/>
      <c r="F95" s="90"/>
      <c r="G95" s="90"/>
      <c r="H95" s="90"/>
      <c r="I95" s="90"/>
      <c r="J95" s="124"/>
      <c r="K95" s="648"/>
      <c r="L95" s="393" t="s">
        <v>535</v>
      </c>
      <c r="M95" s="394"/>
      <c r="N95" s="394"/>
      <c r="O95" s="394"/>
      <c r="P95" s="394"/>
      <c r="Q95" s="394"/>
      <c r="R95" s="394"/>
      <c r="S95" s="394"/>
      <c r="T95" s="394"/>
      <c r="U95" s="394"/>
      <c r="V95" s="94"/>
      <c r="W95" s="431" t="s">
        <v>512</v>
      </c>
      <c r="X95" s="408"/>
      <c r="Y95" s="408"/>
      <c r="Z95" s="408"/>
      <c r="AA95" s="408"/>
      <c r="AB95" s="408"/>
      <c r="AC95" s="408"/>
      <c r="AD95" s="408"/>
      <c r="AE95" s="408"/>
      <c r="AF95" s="408"/>
      <c r="AG95" s="133"/>
      <c r="AH95" s="401" t="s">
        <v>509</v>
      </c>
      <c r="AI95" s="402"/>
      <c r="AJ95" s="402"/>
      <c r="AK95" s="402"/>
      <c r="AL95" s="402"/>
      <c r="AM95" s="402"/>
      <c r="AN95" s="402"/>
      <c r="AO95" s="402"/>
      <c r="AP95" s="402"/>
      <c r="AQ95" s="402"/>
      <c r="AR95" s="402"/>
      <c r="AS95" s="402"/>
      <c r="AT95" s="134"/>
      <c r="AU95" s="91"/>
      <c r="AV95" s="90"/>
      <c r="AW95" s="90"/>
      <c r="AX95" s="90"/>
      <c r="AY95" s="90"/>
      <c r="AZ95" s="124"/>
    </row>
    <row r="96" spans="2:55" ht="13.5" customHeight="1" x14ac:dyDescent="0.15">
      <c r="B96" s="2"/>
      <c r="C96" s="90"/>
      <c r="D96" s="90"/>
      <c r="E96" s="90"/>
      <c r="F96" s="90"/>
      <c r="G96" s="90"/>
      <c r="H96" s="90"/>
      <c r="I96" s="90"/>
      <c r="J96" s="124"/>
      <c r="K96" s="649"/>
      <c r="L96" s="429"/>
      <c r="M96" s="430"/>
      <c r="N96" s="430"/>
      <c r="O96" s="430"/>
      <c r="P96" s="430"/>
      <c r="Q96" s="430"/>
      <c r="R96" s="430"/>
      <c r="S96" s="430"/>
      <c r="T96" s="430"/>
      <c r="U96" s="430"/>
      <c r="V96" s="90"/>
      <c r="W96" s="432"/>
      <c r="X96" s="424"/>
      <c r="Y96" s="424"/>
      <c r="Z96" s="424"/>
      <c r="AA96" s="424"/>
      <c r="AB96" s="424"/>
      <c r="AC96" s="424"/>
      <c r="AD96" s="424"/>
      <c r="AE96" s="424"/>
      <c r="AF96" s="424"/>
      <c r="AG96" s="135"/>
      <c r="AH96" s="403"/>
      <c r="AI96" s="404"/>
      <c r="AJ96" s="404"/>
      <c r="AK96" s="404"/>
      <c r="AL96" s="404"/>
      <c r="AM96" s="404"/>
      <c r="AN96" s="404"/>
      <c r="AO96" s="404"/>
      <c r="AP96" s="404"/>
      <c r="AQ96" s="404"/>
      <c r="AR96" s="404"/>
      <c r="AS96" s="404"/>
      <c r="AT96" s="124"/>
      <c r="AU96" s="91"/>
      <c r="AV96" s="90"/>
      <c r="AW96" s="90"/>
      <c r="AX96" s="90"/>
      <c r="AY96" s="90"/>
      <c r="AZ96" s="124"/>
    </row>
    <row r="97" spans="2:52" ht="13.5" customHeight="1" x14ac:dyDescent="0.15">
      <c r="B97" s="2"/>
      <c r="C97" s="90"/>
      <c r="D97" s="90"/>
      <c r="E97" s="90"/>
      <c r="F97" s="90"/>
      <c r="G97" s="90"/>
      <c r="H97" s="90"/>
      <c r="I97" s="90"/>
      <c r="J97" s="124"/>
      <c r="K97" s="647" t="s">
        <v>352</v>
      </c>
      <c r="L97" s="79" t="s">
        <v>348</v>
      </c>
      <c r="M97" s="80"/>
      <c r="N97" s="80"/>
      <c r="O97" s="80"/>
      <c r="P97" s="80"/>
      <c r="Q97" s="80"/>
      <c r="R97" s="80"/>
      <c r="S97" s="80"/>
      <c r="T97" s="80"/>
      <c r="U97" s="80"/>
      <c r="V97" s="80"/>
      <c r="W97" s="121" t="s">
        <v>365</v>
      </c>
      <c r="X97" s="80"/>
      <c r="Y97" s="80"/>
      <c r="Z97" s="80"/>
      <c r="AA97" s="80"/>
      <c r="AB97" s="80"/>
      <c r="AC97" s="80"/>
      <c r="AD97" s="80"/>
      <c r="AE97" s="80"/>
      <c r="AF97" s="80"/>
      <c r="AG97" s="131"/>
      <c r="AH97" s="132" t="s">
        <v>382</v>
      </c>
      <c r="AI97" s="80"/>
      <c r="AJ97" s="80"/>
      <c r="AK97" s="126"/>
      <c r="AL97" s="80"/>
      <c r="AM97" s="80"/>
      <c r="AN97" s="80"/>
      <c r="AO97" s="80"/>
      <c r="AP97" s="80"/>
      <c r="AQ97" s="80"/>
      <c r="AR97" s="80"/>
      <c r="AS97" s="80"/>
      <c r="AT97" s="102"/>
      <c r="AU97" s="91"/>
      <c r="AV97" s="90"/>
      <c r="AW97" s="90"/>
      <c r="AX97" s="90"/>
      <c r="AY97" s="90"/>
      <c r="AZ97" s="124"/>
    </row>
    <row r="98" spans="2:52" ht="13.5" customHeight="1" x14ac:dyDescent="0.15">
      <c r="B98" s="2"/>
      <c r="C98" s="90"/>
      <c r="D98" s="90"/>
      <c r="E98" s="90"/>
      <c r="F98" s="90"/>
      <c r="G98" s="90"/>
      <c r="H98" s="90"/>
      <c r="I98" s="90"/>
      <c r="J98" s="124"/>
      <c r="K98" s="648"/>
      <c r="L98" s="393"/>
      <c r="M98" s="394"/>
      <c r="N98" s="394"/>
      <c r="O98" s="394"/>
      <c r="P98" s="394"/>
      <c r="Q98" s="394"/>
      <c r="R98" s="394"/>
      <c r="S98" s="394"/>
      <c r="T98" s="394"/>
      <c r="U98" s="394"/>
      <c r="V98" s="94"/>
      <c r="W98" s="431"/>
      <c r="X98" s="408"/>
      <c r="Y98" s="408"/>
      <c r="Z98" s="408"/>
      <c r="AA98" s="408"/>
      <c r="AB98" s="408"/>
      <c r="AC98" s="408"/>
      <c r="AD98" s="408"/>
      <c r="AE98" s="408"/>
      <c r="AF98" s="408"/>
      <c r="AG98" s="133"/>
      <c r="AH98" s="401"/>
      <c r="AI98" s="402"/>
      <c r="AJ98" s="402"/>
      <c r="AK98" s="402"/>
      <c r="AL98" s="402"/>
      <c r="AM98" s="402"/>
      <c r="AN98" s="402"/>
      <c r="AO98" s="402"/>
      <c r="AP98" s="402"/>
      <c r="AQ98" s="402"/>
      <c r="AR98" s="402"/>
      <c r="AS98" s="402"/>
      <c r="AT98" s="134"/>
      <c r="AU98" s="91"/>
      <c r="AV98" s="90"/>
      <c r="AW98" s="90"/>
      <c r="AX98" s="90"/>
      <c r="AY98" s="90"/>
      <c r="AZ98" s="124"/>
    </row>
    <row r="99" spans="2:52" ht="13.5" customHeight="1" x14ac:dyDescent="0.15">
      <c r="B99" s="2"/>
      <c r="C99" s="90"/>
      <c r="D99" s="90"/>
      <c r="E99" s="90"/>
      <c r="F99" s="90"/>
      <c r="G99" s="90"/>
      <c r="H99" s="90"/>
      <c r="I99" s="90"/>
      <c r="J99" s="124"/>
      <c r="K99" s="649"/>
      <c r="L99" s="429"/>
      <c r="M99" s="430"/>
      <c r="N99" s="430"/>
      <c r="O99" s="430"/>
      <c r="P99" s="430"/>
      <c r="Q99" s="430"/>
      <c r="R99" s="430"/>
      <c r="S99" s="430"/>
      <c r="T99" s="430"/>
      <c r="U99" s="430"/>
      <c r="V99" s="90"/>
      <c r="W99" s="432"/>
      <c r="X99" s="424"/>
      <c r="Y99" s="424"/>
      <c r="Z99" s="424"/>
      <c r="AA99" s="424"/>
      <c r="AB99" s="424"/>
      <c r="AC99" s="424"/>
      <c r="AD99" s="424"/>
      <c r="AE99" s="424"/>
      <c r="AF99" s="424"/>
      <c r="AG99" s="135"/>
      <c r="AH99" s="403"/>
      <c r="AI99" s="404"/>
      <c r="AJ99" s="404"/>
      <c r="AK99" s="404"/>
      <c r="AL99" s="404"/>
      <c r="AM99" s="404"/>
      <c r="AN99" s="404"/>
      <c r="AO99" s="404"/>
      <c r="AP99" s="404"/>
      <c r="AQ99" s="404"/>
      <c r="AR99" s="404"/>
      <c r="AS99" s="404"/>
      <c r="AT99" s="124"/>
      <c r="AU99" s="91"/>
      <c r="AV99" s="90"/>
      <c r="AW99" s="90"/>
      <c r="AX99" s="90"/>
      <c r="AY99" s="90"/>
      <c r="AZ99" s="124"/>
    </row>
    <row r="100" spans="2:52" ht="13.5" customHeight="1" x14ac:dyDescent="0.15">
      <c r="B100" s="2"/>
      <c r="C100" s="90"/>
      <c r="D100" s="90"/>
      <c r="E100" s="90"/>
      <c r="F100" s="90"/>
      <c r="G100" s="90"/>
      <c r="H100" s="90"/>
      <c r="I100" s="90"/>
      <c r="J100" s="124"/>
      <c r="K100" s="647" t="s">
        <v>375</v>
      </c>
      <c r="L100" s="79" t="s">
        <v>348</v>
      </c>
      <c r="M100" s="80"/>
      <c r="N100" s="80"/>
      <c r="O100" s="80"/>
      <c r="P100" s="80"/>
      <c r="Q100" s="80"/>
      <c r="R100" s="80"/>
      <c r="S100" s="80"/>
      <c r="T100" s="80"/>
      <c r="U100" s="80"/>
      <c r="V100" s="80"/>
      <c r="W100" s="121" t="s">
        <v>365</v>
      </c>
      <c r="X100" s="80"/>
      <c r="Y100" s="80"/>
      <c r="Z100" s="80"/>
      <c r="AA100" s="80"/>
      <c r="AB100" s="80"/>
      <c r="AC100" s="80"/>
      <c r="AD100" s="80"/>
      <c r="AE100" s="80"/>
      <c r="AF100" s="80"/>
      <c r="AG100" s="131"/>
      <c r="AH100" s="132" t="s">
        <v>382</v>
      </c>
      <c r="AI100" s="80"/>
      <c r="AJ100" s="80"/>
      <c r="AK100" s="126"/>
      <c r="AL100" s="80"/>
      <c r="AM100" s="80"/>
      <c r="AN100" s="80"/>
      <c r="AO100" s="80"/>
      <c r="AP100" s="80"/>
      <c r="AQ100" s="80"/>
      <c r="AR100" s="80"/>
      <c r="AS100" s="80"/>
      <c r="AT100" s="102"/>
      <c r="AU100" s="91"/>
      <c r="AV100" s="90"/>
      <c r="AW100" s="90"/>
      <c r="AX100" s="90"/>
      <c r="AY100" s="90"/>
      <c r="AZ100" s="124"/>
    </row>
    <row r="101" spans="2:52" ht="13.5" customHeight="1" x14ac:dyDescent="0.15">
      <c r="B101" s="2"/>
      <c r="C101" s="90"/>
      <c r="D101" s="90"/>
      <c r="E101" s="90"/>
      <c r="F101" s="90"/>
      <c r="G101" s="90"/>
      <c r="H101" s="90"/>
      <c r="I101" s="90"/>
      <c r="J101" s="124"/>
      <c r="K101" s="648"/>
      <c r="L101" s="393"/>
      <c r="M101" s="394"/>
      <c r="N101" s="394"/>
      <c r="O101" s="394"/>
      <c r="P101" s="394"/>
      <c r="Q101" s="394"/>
      <c r="R101" s="394"/>
      <c r="S101" s="394"/>
      <c r="T101" s="394"/>
      <c r="U101" s="394"/>
      <c r="V101" s="94"/>
      <c r="W101" s="431"/>
      <c r="X101" s="408"/>
      <c r="Y101" s="408"/>
      <c r="Z101" s="408"/>
      <c r="AA101" s="408"/>
      <c r="AB101" s="408"/>
      <c r="AC101" s="408"/>
      <c r="AD101" s="408"/>
      <c r="AE101" s="408"/>
      <c r="AF101" s="408"/>
      <c r="AG101" s="133"/>
      <c r="AH101" s="401"/>
      <c r="AI101" s="402"/>
      <c r="AJ101" s="402"/>
      <c r="AK101" s="402"/>
      <c r="AL101" s="402"/>
      <c r="AM101" s="402"/>
      <c r="AN101" s="402"/>
      <c r="AO101" s="402"/>
      <c r="AP101" s="402"/>
      <c r="AQ101" s="402"/>
      <c r="AR101" s="402"/>
      <c r="AS101" s="402"/>
      <c r="AT101" s="134"/>
      <c r="AU101" s="91"/>
      <c r="AV101" s="90"/>
      <c r="AW101" s="90"/>
      <c r="AX101" s="90"/>
      <c r="AY101" s="90"/>
      <c r="AZ101" s="124"/>
    </row>
    <row r="102" spans="2:52" ht="13.5" customHeight="1" x14ac:dyDescent="0.15">
      <c r="B102" s="2"/>
      <c r="C102" s="90"/>
      <c r="D102" s="90"/>
      <c r="E102" s="90"/>
      <c r="F102" s="90"/>
      <c r="G102" s="90"/>
      <c r="H102" s="90"/>
      <c r="I102" s="90"/>
      <c r="J102" s="124"/>
      <c r="K102" s="649"/>
      <c r="L102" s="429"/>
      <c r="M102" s="430"/>
      <c r="N102" s="430"/>
      <c r="O102" s="430"/>
      <c r="P102" s="430"/>
      <c r="Q102" s="430"/>
      <c r="R102" s="430"/>
      <c r="S102" s="430"/>
      <c r="T102" s="430"/>
      <c r="U102" s="430"/>
      <c r="V102" s="90"/>
      <c r="W102" s="432"/>
      <c r="X102" s="424"/>
      <c r="Y102" s="424"/>
      <c r="Z102" s="424"/>
      <c r="AA102" s="424"/>
      <c r="AB102" s="424"/>
      <c r="AC102" s="424"/>
      <c r="AD102" s="424"/>
      <c r="AE102" s="424"/>
      <c r="AF102" s="424"/>
      <c r="AG102" s="135"/>
      <c r="AH102" s="403"/>
      <c r="AI102" s="404"/>
      <c r="AJ102" s="404"/>
      <c r="AK102" s="404"/>
      <c r="AL102" s="404"/>
      <c r="AM102" s="404"/>
      <c r="AN102" s="404"/>
      <c r="AO102" s="404"/>
      <c r="AP102" s="404"/>
      <c r="AQ102" s="404"/>
      <c r="AR102" s="404"/>
      <c r="AS102" s="404"/>
      <c r="AT102" s="124"/>
      <c r="AU102" s="81"/>
      <c r="AV102" s="82"/>
      <c r="AW102" s="82"/>
      <c r="AX102" s="82"/>
      <c r="AY102" s="82"/>
      <c r="AZ102" s="103"/>
    </row>
    <row r="103" spans="2:52" ht="13.5" customHeight="1" x14ac:dyDescent="0.15">
      <c r="B103" s="14" t="s">
        <v>4</v>
      </c>
      <c r="C103" s="80" t="s">
        <v>344</v>
      </c>
      <c r="D103" s="80"/>
      <c r="E103" s="80"/>
      <c r="F103" s="80"/>
      <c r="G103" s="80"/>
      <c r="H103" s="80"/>
      <c r="I103" s="80"/>
      <c r="J103" s="102"/>
      <c r="K103" s="369" t="s">
        <v>376</v>
      </c>
      <c r="L103" s="433" t="s">
        <v>381</v>
      </c>
      <c r="M103" s="434"/>
      <c r="N103" s="434"/>
      <c r="O103" s="434"/>
      <c r="P103" s="434"/>
      <c r="Q103" s="434"/>
      <c r="R103" s="434"/>
      <c r="S103" s="434"/>
      <c r="T103" s="434"/>
      <c r="U103" s="434"/>
      <c r="V103" s="435"/>
      <c r="W103" s="433" t="s">
        <v>366</v>
      </c>
      <c r="X103" s="434"/>
      <c r="Y103" s="434"/>
      <c r="Z103" s="434"/>
      <c r="AA103" s="434"/>
      <c r="AB103" s="434"/>
      <c r="AC103" s="434"/>
      <c r="AD103" s="434"/>
      <c r="AE103" s="434"/>
      <c r="AF103" s="434"/>
      <c r="AG103" s="434"/>
      <c r="AH103" s="434"/>
      <c r="AI103" s="434"/>
      <c r="AJ103" s="434"/>
      <c r="AK103" s="434"/>
      <c r="AL103" s="138" t="s">
        <v>373</v>
      </c>
      <c r="AM103" s="436" t="s">
        <v>374</v>
      </c>
      <c r="AN103" s="434"/>
      <c r="AO103" s="434"/>
      <c r="AP103" s="434"/>
      <c r="AQ103" s="434"/>
      <c r="AR103" s="434"/>
      <c r="AS103" s="434"/>
      <c r="AT103" s="434"/>
      <c r="AU103" s="434"/>
      <c r="AV103" s="434"/>
      <c r="AW103" s="434"/>
      <c r="AX103" s="434"/>
      <c r="AY103" s="434"/>
      <c r="AZ103" s="435"/>
    </row>
    <row r="104" spans="2:52" ht="13.5" customHeight="1" x14ac:dyDescent="0.15">
      <c r="B104" s="2"/>
      <c r="C104" s="90" t="s">
        <v>342</v>
      </c>
      <c r="D104" s="90"/>
      <c r="E104" s="90"/>
      <c r="F104" s="90"/>
      <c r="G104" s="90"/>
      <c r="H104" s="90"/>
      <c r="I104" s="90"/>
      <c r="J104" s="124"/>
      <c r="K104" s="370"/>
      <c r="L104" s="91" t="s">
        <v>349</v>
      </c>
      <c r="M104" s="90"/>
      <c r="N104" s="90"/>
      <c r="O104" s="90"/>
      <c r="P104" s="90"/>
      <c r="Q104" s="90"/>
      <c r="R104" s="90"/>
      <c r="S104" s="90"/>
      <c r="T104" s="90"/>
      <c r="U104" s="90"/>
      <c r="V104" s="90"/>
      <c r="W104" s="91" t="s">
        <v>200</v>
      </c>
      <c r="X104" s="90"/>
      <c r="Y104" s="90"/>
      <c r="Z104" s="90"/>
      <c r="AA104" s="659" t="s">
        <v>123</v>
      </c>
      <c r="AB104" s="660"/>
      <c r="AC104" s="660"/>
      <c r="AD104" s="660"/>
      <c r="AE104" s="660"/>
      <c r="AF104" s="660"/>
      <c r="AG104" s="660"/>
      <c r="AH104" s="660"/>
      <c r="AI104" s="660"/>
      <c r="AJ104" s="660"/>
      <c r="AK104" s="144"/>
      <c r="AL104" s="397" t="s">
        <v>373</v>
      </c>
      <c r="AM104" s="136" t="s">
        <v>200</v>
      </c>
      <c r="AN104" s="90"/>
      <c r="AO104" s="90"/>
      <c r="AP104" s="90"/>
      <c r="AQ104" s="659" t="s">
        <v>468</v>
      </c>
      <c r="AR104" s="660"/>
      <c r="AS104" s="660"/>
      <c r="AT104" s="660"/>
      <c r="AU104" s="660"/>
      <c r="AV104" s="660"/>
      <c r="AW104" s="660"/>
      <c r="AX104" s="660"/>
      <c r="AY104" s="660"/>
      <c r="AZ104" s="661"/>
    </row>
    <row r="105" spans="2:52" ht="13.5" customHeight="1" x14ac:dyDescent="0.15">
      <c r="B105" s="2"/>
      <c r="C105" s="90"/>
      <c r="D105" s="90"/>
      <c r="E105" s="90"/>
      <c r="F105" s="90"/>
      <c r="G105" s="90"/>
      <c r="H105" s="90"/>
      <c r="I105" s="90"/>
      <c r="J105" s="124"/>
      <c r="K105" s="370"/>
      <c r="L105" s="393" t="s">
        <v>536</v>
      </c>
      <c r="M105" s="394"/>
      <c r="N105" s="394"/>
      <c r="O105" s="394"/>
      <c r="P105" s="394"/>
      <c r="Q105" s="394"/>
      <c r="R105" s="394"/>
      <c r="S105" s="394"/>
      <c r="T105" s="394"/>
      <c r="U105" s="394"/>
      <c r="V105" s="94"/>
      <c r="W105" s="91"/>
      <c r="X105" s="90"/>
      <c r="Y105" s="90"/>
      <c r="Z105" s="90"/>
      <c r="AA105" s="653"/>
      <c r="AB105" s="654"/>
      <c r="AC105" s="654"/>
      <c r="AD105" s="654"/>
      <c r="AE105" s="654"/>
      <c r="AF105" s="654"/>
      <c r="AG105" s="654"/>
      <c r="AH105" s="654"/>
      <c r="AI105" s="654"/>
      <c r="AJ105" s="654"/>
      <c r="AK105" s="145"/>
      <c r="AL105" s="373"/>
      <c r="AM105" s="136"/>
      <c r="AN105" s="90"/>
      <c r="AO105" s="90"/>
      <c r="AP105" s="90"/>
      <c r="AQ105" s="653"/>
      <c r="AR105" s="654"/>
      <c r="AS105" s="654"/>
      <c r="AT105" s="654"/>
      <c r="AU105" s="654"/>
      <c r="AV105" s="654"/>
      <c r="AW105" s="654"/>
      <c r="AX105" s="654"/>
      <c r="AY105" s="654"/>
      <c r="AZ105" s="655"/>
    </row>
    <row r="106" spans="2:52" ht="17.25" customHeight="1" x14ac:dyDescent="0.15">
      <c r="B106" s="2"/>
      <c r="C106" s="149" t="s">
        <v>387</v>
      </c>
      <c r="D106" s="137"/>
      <c r="E106" s="90"/>
      <c r="F106" s="90"/>
      <c r="G106" s="90"/>
      <c r="H106" s="90"/>
      <c r="I106" s="90"/>
      <c r="J106" s="124"/>
      <c r="K106" s="370"/>
      <c r="L106" s="395"/>
      <c r="M106" s="396"/>
      <c r="N106" s="396"/>
      <c r="O106" s="396"/>
      <c r="P106" s="396"/>
      <c r="Q106" s="396"/>
      <c r="R106" s="396"/>
      <c r="S106" s="396"/>
      <c r="T106" s="396"/>
      <c r="U106" s="396"/>
      <c r="V106" s="90"/>
      <c r="W106" s="95" t="s">
        <v>367</v>
      </c>
      <c r="X106" s="94"/>
      <c r="Y106" s="94"/>
      <c r="Z106" s="94"/>
      <c r="AA106" s="650" t="s">
        <v>470</v>
      </c>
      <c r="AB106" s="651"/>
      <c r="AC106" s="651"/>
      <c r="AD106" s="651"/>
      <c r="AE106" s="651"/>
      <c r="AF106" s="651"/>
      <c r="AG106" s="651"/>
      <c r="AH106" s="651"/>
      <c r="AI106" s="651"/>
      <c r="AJ106" s="651"/>
      <c r="AK106" s="146"/>
      <c r="AL106" s="372" t="s">
        <v>373</v>
      </c>
      <c r="AM106" s="96" t="s">
        <v>367</v>
      </c>
      <c r="AN106" s="94"/>
      <c r="AO106" s="94"/>
      <c r="AP106" s="94"/>
      <c r="AQ106" s="650" t="s">
        <v>470</v>
      </c>
      <c r="AR106" s="651"/>
      <c r="AS106" s="651"/>
      <c r="AT106" s="651"/>
      <c r="AU106" s="651"/>
      <c r="AV106" s="651"/>
      <c r="AW106" s="651"/>
      <c r="AX106" s="651"/>
      <c r="AY106" s="651"/>
      <c r="AZ106" s="652"/>
    </row>
    <row r="107" spans="2:52" ht="13.5" customHeight="1" x14ac:dyDescent="0.15">
      <c r="B107" s="2"/>
      <c r="C107" s="150" t="s">
        <v>388</v>
      </c>
      <c r="D107" s="137"/>
      <c r="E107" s="90"/>
      <c r="F107" s="90"/>
      <c r="G107" s="90"/>
      <c r="H107" s="90"/>
      <c r="I107" s="90"/>
      <c r="J107" s="124"/>
      <c r="K107" s="370"/>
      <c r="L107" s="79" t="s">
        <v>355</v>
      </c>
      <c r="M107" s="80"/>
      <c r="N107" s="80"/>
      <c r="O107" s="80"/>
      <c r="P107" s="80"/>
      <c r="Q107" s="80"/>
      <c r="R107" s="80"/>
      <c r="S107" s="80"/>
      <c r="T107" s="80"/>
      <c r="U107" s="80"/>
      <c r="V107" s="80"/>
      <c r="W107" s="139" t="s">
        <v>368</v>
      </c>
      <c r="X107" s="140"/>
      <c r="Y107" s="140"/>
      <c r="Z107" s="140"/>
      <c r="AA107" s="653"/>
      <c r="AB107" s="654"/>
      <c r="AC107" s="654"/>
      <c r="AD107" s="654"/>
      <c r="AE107" s="654"/>
      <c r="AF107" s="654"/>
      <c r="AG107" s="654"/>
      <c r="AH107" s="654"/>
      <c r="AI107" s="654"/>
      <c r="AJ107" s="654"/>
      <c r="AK107" s="145"/>
      <c r="AL107" s="373"/>
      <c r="AM107" s="141" t="s">
        <v>368</v>
      </c>
      <c r="AN107" s="140"/>
      <c r="AO107" s="140"/>
      <c r="AP107" s="140"/>
      <c r="AQ107" s="653"/>
      <c r="AR107" s="654"/>
      <c r="AS107" s="654"/>
      <c r="AT107" s="654"/>
      <c r="AU107" s="654"/>
      <c r="AV107" s="654"/>
      <c r="AW107" s="654"/>
      <c r="AX107" s="654"/>
      <c r="AY107" s="654"/>
      <c r="AZ107" s="655"/>
    </row>
    <row r="108" spans="2:52" ht="13.5" customHeight="1" x14ac:dyDescent="0.15">
      <c r="B108" s="2"/>
      <c r="C108" s="150" t="s">
        <v>401</v>
      </c>
      <c r="D108" s="137"/>
      <c r="E108" s="90"/>
      <c r="F108" s="90"/>
      <c r="G108" s="90"/>
      <c r="H108" s="90"/>
      <c r="I108" s="90"/>
      <c r="J108" s="124"/>
      <c r="K108" s="370"/>
      <c r="L108" s="389" t="s">
        <v>513</v>
      </c>
      <c r="M108" s="390"/>
      <c r="N108" s="390"/>
      <c r="O108" s="390"/>
      <c r="P108" s="390"/>
      <c r="Q108" s="390"/>
      <c r="R108" s="390"/>
      <c r="S108" s="390"/>
      <c r="T108" s="390"/>
      <c r="U108" s="390"/>
      <c r="V108" s="94"/>
      <c r="W108" s="91" t="s">
        <v>369</v>
      </c>
      <c r="X108" s="90"/>
      <c r="Y108" s="90"/>
      <c r="Z108" s="90"/>
      <c r="AA108" s="650" t="s">
        <v>470</v>
      </c>
      <c r="AB108" s="651"/>
      <c r="AC108" s="651"/>
      <c r="AD108" s="651"/>
      <c r="AE108" s="651"/>
      <c r="AF108" s="651"/>
      <c r="AG108" s="651"/>
      <c r="AH108" s="651"/>
      <c r="AI108" s="651"/>
      <c r="AJ108" s="651"/>
      <c r="AK108" s="146"/>
      <c r="AL108" s="372" t="s">
        <v>373</v>
      </c>
      <c r="AM108" s="136" t="s">
        <v>369</v>
      </c>
      <c r="AN108" s="90"/>
      <c r="AO108" s="90"/>
      <c r="AP108" s="90"/>
      <c r="AQ108" s="650" t="s">
        <v>470</v>
      </c>
      <c r="AR108" s="651"/>
      <c r="AS108" s="651"/>
      <c r="AT108" s="651"/>
      <c r="AU108" s="651"/>
      <c r="AV108" s="651"/>
      <c r="AW108" s="651"/>
      <c r="AX108" s="651"/>
      <c r="AY108" s="651"/>
      <c r="AZ108" s="652"/>
    </row>
    <row r="109" spans="2:52" ht="13.5" customHeight="1" x14ac:dyDescent="0.15">
      <c r="B109" s="2"/>
      <c r="C109" s="149" t="s">
        <v>402</v>
      </c>
      <c r="D109" s="90"/>
      <c r="E109" s="90"/>
      <c r="F109" s="90"/>
      <c r="G109" s="90"/>
      <c r="H109" s="90"/>
      <c r="I109" s="90"/>
      <c r="J109" s="124"/>
      <c r="K109" s="370"/>
      <c r="L109" s="391"/>
      <c r="M109" s="392"/>
      <c r="N109" s="392"/>
      <c r="O109" s="392"/>
      <c r="P109" s="392"/>
      <c r="Q109" s="392"/>
      <c r="R109" s="392"/>
      <c r="S109" s="392"/>
      <c r="T109" s="392"/>
      <c r="U109" s="392"/>
      <c r="V109" s="82"/>
      <c r="W109" s="91" t="s">
        <v>370</v>
      </c>
      <c r="X109" s="90"/>
      <c r="Y109" s="90"/>
      <c r="Z109" s="90"/>
      <c r="AA109" s="653"/>
      <c r="AB109" s="654"/>
      <c r="AC109" s="654"/>
      <c r="AD109" s="654"/>
      <c r="AE109" s="654"/>
      <c r="AF109" s="654"/>
      <c r="AG109" s="654"/>
      <c r="AH109" s="654"/>
      <c r="AI109" s="654"/>
      <c r="AJ109" s="654"/>
      <c r="AK109" s="145"/>
      <c r="AL109" s="373"/>
      <c r="AM109" s="136" t="s">
        <v>370</v>
      </c>
      <c r="AN109" s="90"/>
      <c r="AO109" s="90"/>
      <c r="AP109" s="90"/>
      <c r="AQ109" s="653"/>
      <c r="AR109" s="654"/>
      <c r="AS109" s="654"/>
      <c r="AT109" s="654"/>
      <c r="AU109" s="654"/>
      <c r="AV109" s="654"/>
      <c r="AW109" s="654"/>
      <c r="AX109" s="654"/>
      <c r="AY109" s="654"/>
      <c r="AZ109" s="655"/>
    </row>
    <row r="110" spans="2:52" ht="13.5" customHeight="1" x14ac:dyDescent="0.15">
      <c r="B110" s="2"/>
      <c r="C110" s="90"/>
      <c r="D110" s="90"/>
      <c r="E110" s="90"/>
      <c r="F110" s="90"/>
      <c r="G110" s="90"/>
      <c r="H110" s="90"/>
      <c r="I110" s="90"/>
      <c r="J110" s="124"/>
      <c r="K110" s="370"/>
      <c r="L110" s="375" t="s">
        <v>566</v>
      </c>
      <c r="M110" s="376"/>
      <c r="N110" s="376"/>
      <c r="O110" s="376"/>
      <c r="P110" s="376"/>
      <c r="Q110" s="376"/>
      <c r="R110" s="376"/>
      <c r="S110" s="376"/>
      <c r="T110" s="376"/>
      <c r="U110" s="376"/>
      <c r="V110" s="377"/>
      <c r="W110" s="95" t="s">
        <v>40</v>
      </c>
      <c r="X110" s="94"/>
      <c r="Y110" s="94"/>
      <c r="Z110" s="94"/>
      <c r="AA110" s="398" t="s">
        <v>470</v>
      </c>
      <c r="AB110" s="390"/>
      <c r="AC110" s="390"/>
      <c r="AD110" s="390"/>
      <c r="AE110" s="390"/>
      <c r="AF110" s="390"/>
      <c r="AG110" s="390"/>
      <c r="AH110" s="390"/>
      <c r="AI110" s="390"/>
      <c r="AJ110" s="390"/>
      <c r="AK110" s="94"/>
      <c r="AL110" s="372" t="s">
        <v>373</v>
      </c>
      <c r="AM110" s="96" t="s">
        <v>40</v>
      </c>
      <c r="AN110" s="94"/>
      <c r="AO110" s="94"/>
      <c r="AP110" s="94"/>
      <c r="AQ110" s="398" t="s">
        <v>470</v>
      </c>
      <c r="AR110" s="390"/>
      <c r="AS110" s="390"/>
      <c r="AT110" s="390"/>
      <c r="AU110" s="390"/>
      <c r="AV110" s="390"/>
      <c r="AW110" s="390"/>
      <c r="AX110" s="390"/>
      <c r="AY110" s="390"/>
      <c r="AZ110" s="405"/>
    </row>
    <row r="111" spans="2:52" ht="13.5" customHeight="1" x14ac:dyDescent="0.15">
      <c r="B111" s="2"/>
      <c r="C111" s="149" t="s">
        <v>389</v>
      </c>
      <c r="D111" s="90"/>
      <c r="E111" s="90"/>
      <c r="F111" s="90"/>
      <c r="G111" s="90"/>
      <c r="H111" s="90"/>
      <c r="I111" s="90"/>
      <c r="J111" s="124"/>
      <c r="K111" s="370"/>
      <c r="L111" s="378"/>
      <c r="M111" s="379"/>
      <c r="N111" s="379"/>
      <c r="O111" s="379"/>
      <c r="P111" s="379"/>
      <c r="Q111" s="379"/>
      <c r="R111" s="379"/>
      <c r="S111" s="379"/>
      <c r="T111" s="379"/>
      <c r="U111" s="379"/>
      <c r="V111" s="380"/>
      <c r="W111" s="139"/>
      <c r="X111" s="140"/>
      <c r="Y111" s="140"/>
      <c r="Z111" s="140"/>
      <c r="AA111" s="399"/>
      <c r="AB111" s="400"/>
      <c r="AC111" s="400"/>
      <c r="AD111" s="400"/>
      <c r="AE111" s="400"/>
      <c r="AF111" s="400"/>
      <c r="AG111" s="400"/>
      <c r="AH111" s="400"/>
      <c r="AI111" s="400"/>
      <c r="AJ111" s="400"/>
      <c r="AK111" s="140"/>
      <c r="AL111" s="373"/>
      <c r="AM111" s="141"/>
      <c r="AN111" s="140"/>
      <c r="AO111" s="140"/>
      <c r="AP111" s="140"/>
      <c r="AQ111" s="399"/>
      <c r="AR111" s="400"/>
      <c r="AS111" s="400"/>
      <c r="AT111" s="400"/>
      <c r="AU111" s="400"/>
      <c r="AV111" s="400"/>
      <c r="AW111" s="400"/>
      <c r="AX111" s="400"/>
      <c r="AY111" s="400"/>
      <c r="AZ111" s="406"/>
    </row>
    <row r="112" spans="2:52" ht="13.5" customHeight="1" x14ac:dyDescent="0.15">
      <c r="B112" s="2"/>
      <c r="C112" s="150" t="s">
        <v>392</v>
      </c>
      <c r="D112" s="90"/>
      <c r="E112" s="90"/>
      <c r="F112" s="90"/>
      <c r="G112" s="90"/>
      <c r="H112" s="90"/>
      <c r="I112" s="90"/>
      <c r="J112" s="124"/>
      <c r="K112" s="370"/>
      <c r="L112" s="378"/>
      <c r="M112" s="379"/>
      <c r="N112" s="379"/>
      <c r="O112" s="379"/>
      <c r="P112" s="379"/>
      <c r="Q112" s="379"/>
      <c r="R112" s="379"/>
      <c r="S112" s="379"/>
      <c r="T112" s="379"/>
      <c r="U112" s="379"/>
      <c r="V112" s="380"/>
      <c r="W112" s="91" t="s">
        <v>371</v>
      </c>
      <c r="X112" s="90"/>
      <c r="Y112" s="90"/>
      <c r="Z112" s="90"/>
      <c r="AA112" s="650" t="s">
        <v>470</v>
      </c>
      <c r="AB112" s="651"/>
      <c r="AC112" s="651"/>
      <c r="AD112" s="651"/>
      <c r="AE112" s="651"/>
      <c r="AF112" s="651"/>
      <c r="AG112" s="651"/>
      <c r="AH112" s="651"/>
      <c r="AI112" s="651"/>
      <c r="AJ112" s="651"/>
      <c r="AK112" s="142"/>
      <c r="AL112" s="372" t="s">
        <v>373</v>
      </c>
      <c r="AM112" s="136" t="s">
        <v>371</v>
      </c>
      <c r="AN112" s="90"/>
      <c r="AO112" s="90"/>
      <c r="AP112" s="90"/>
      <c r="AQ112" s="650" t="s">
        <v>470</v>
      </c>
      <c r="AR112" s="651"/>
      <c r="AS112" s="651"/>
      <c r="AT112" s="651"/>
      <c r="AU112" s="651"/>
      <c r="AV112" s="651"/>
      <c r="AW112" s="651"/>
      <c r="AX112" s="651"/>
      <c r="AY112" s="651"/>
      <c r="AZ112" s="652"/>
    </row>
    <row r="113" spans="2:52" ht="13.5" customHeight="1" x14ac:dyDescent="0.15">
      <c r="B113" s="2"/>
      <c r="C113" s="90"/>
      <c r="D113" s="150" t="s">
        <v>393</v>
      </c>
      <c r="E113" s="90"/>
      <c r="F113" s="90"/>
      <c r="G113" s="90"/>
      <c r="H113" s="90"/>
      <c r="I113" s="90"/>
      <c r="J113" s="124"/>
      <c r="K113" s="371"/>
      <c r="L113" s="381"/>
      <c r="M113" s="382"/>
      <c r="N113" s="382"/>
      <c r="O113" s="382"/>
      <c r="P113" s="382"/>
      <c r="Q113" s="382"/>
      <c r="R113" s="382"/>
      <c r="S113" s="382"/>
      <c r="T113" s="382"/>
      <c r="U113" s="382"/>
      <c r="V113" s="383"/>
      <c r="W113" s="81" t="s">
        <v>179</v>
      </c>
      <c r="X113" s="82"/>
      <c r="Y113" s="82"/>
      <c r="Z113" s="82"/>
      <c r="AA113" s="656"/>
      <c r="AB113" s="657"/>
      <c r="AC113" s="657"/>
      <c r="AD113" s="657"/>
      <c r="AE113" s="657"/>
      <c r="AF113" s="657"/>
      <c r="AG113" s="657"/>
      <c r="AH113" s="657"/>
      <c r="AI113" s="657"/>
      <c r="AJ113" s="657"/>
      <c r="AK113" s="143"/>
      <c r="AL113" s="374"/>
      <c r="AM113" s="97" t="s">
        <v>179</v>
      </c>
      <c r="AN113" s="82"/>
      <c r="AO113" s="82"/>
      <c r="AP113" s="82"/>
      <c r="AQ113" s="656"/>
      <c r="AR113" s="657"/>
      <c r="AS113" s="657"/>
      <c r="AT113" s="657"/>
      <c r="AU113" s="657"/>
      <c r="AV113" s="657"/>
      <c r="AW113" s="657"/>
      <c r="AX113" s="657"/>
      <c r="AY113" s="657"/>
      <c r="AZ113" s="658"/>
    </row>
    <row r="114" spans="2:52" ht="13.5" customHeight="1" x14ac:dyDescent="0.15">
      <c r="B114" s="2"/>
      <c r="C114" s="90"/>
      <c r="D114" s="90"/>
      <c r="E114" s="90"/>
      <c r="F114" s="90"/>
      <c r="G114" s="90"/>
      <c r="H114" s="90"/>
      <c r="I114" s="90"/>
      <c r="J114" s="124"/>
      <c r="K114" s="369" t="s">
        <v>377</v>
      </c>
      <c r="L114" s="433" t="s">
        <v>381</v>
      </c>
      <c r="M114" s="434"/>
      <c r="N114" s="434"/>
      <c r="O114" s="434"/>
      <c r="P114" s="434"/>
      <c r="Q114" s="434"/>
      <c r="R114" s="434"/>
      <c r="S114" s="434"/>
      <c r="T114" s="434"/>
      <c r="U114" s="434"/>
      <c r="V114" s="435"/>
      <c r="W114" s="433" t="s">
        <v>366</v>
      </c>
      <c r="X114" s="434"/>
      <c r="Y114" s="434"/>
      <c r="Z114" s="434"/>
      <c r="AA114" s="434"/>
      <c r="AB114" s="434"/>
      <c r="AC114" s="434"/>
      <c r="AD114" s="434"/>
      <c r="AE114" s="434"/>
      <c r="AF114" s="434"/>
      <c r="AG114" s="434"/>
      <c r="AH114" s="434"/>
      <c r="AI114" s="434"/>
      <c r="AJ114" s="434"/>
      <c r="AK114" s="434"/>
      <c r="AL114" s="138" t="s">
        <v>373</v>
      </c>
      <c r="AM114" s="436" t="s">
        <v>374</v>
      </c>
      <c r="AN114" s="434"/>
      <c r="AO114" s="434"/>
      <c r="AP114" s="434"/>
      <c r="AQ114" s="434"/>
      <c r="AR114" s="434"/>
      <c r="AS114" s="434"/>
      <c r="AT114" s="434"/>
      <c r="AU114" s="434"/>
      <c r="AV114" s="434"/>
      <c r="AW114" s="434"/>
      <c r="AX114" s="434"/>
      <c r="AY114" s="434"/>
      <c r="AZ114" s="435"/>
    </row>
    <row r="115" spans="2:52" ht="13.5" customHeight="1" x14ac:dyDescent="0.15">
      <c r="B115" s="2"/>
      <c r="C115" s="150" t="s">
        <v>390</v>
      </c>
      <c r="D115" s="90"/>
      <c r="E115" s="90"/>
      <c r="F115" s="90"/>
      <c r="G115" s="90"/>
      <c r="H115" s="90"/>
      <c r="I115" s="90"/>
      <c r="J115" s="124"/>
      <c r="K115" s="370"/>
      <c r="L115" s="79" t="s">
        <v>349</v>
      </c>
      <c r="M115" s="80"/>
      <c r="N115" s="80"/>
      <c r="O115" s="80"/>
      <c r="P115" s="80"/>
      <c r="Q115" s="80"/>
      <c r="R115" s="80"/>
      <c r="S115" s="80"/>
      <c r="T115" s="80"/>
      <c r="U115" s="80"/>
      <c r="V115" s="80"/>
      <c r="W115" s="79" t="s">
        <v>200</v>
      </c>
      <c r="X115" s="80"/>
      <c r="Y115" s="80"/>
      <c r="Z115" s="80"/>
      <c r="AA115" s="659" t="s">
        <v>470</v>
      </c>
      <c r="AB115" s="660"/>
      <c r="AC115" s="660"/>
      <c r="AD115" s="660"/>
      <c r="AE115" s="660"/>
      <c r="AF115" s="660"/>
      <c r="AG115" s="660"/>
      <c r="AH115" s="660"/>
      <c r="AI115" s="660"/>
      <c r="AJ115" s="660"/>
      <c r="AK115" s="144"/>
      <c r="AL115" s="397" t="s">
        <v>373</v>
      </c>
      <c r="AM115" s="121" t="s">
        <v>200</v>
      </c>
      <c r="AN115" s="80"/>
      <c r="AO115" s="80"/>
      <c r="AP115" s="80"/>
      <c r="AQ115" s="659" t="s">
        <v>470</v>
      </c>
      <c r="AR115" s="660"/>
      <c r="AS115" s="660"/>
      <c r="AT115" s="660"/>
      <c r="AU115" s="660"/>
      <c r="AV115" s="660"/>
      <c r="AW115" s="660"/>
      <c r="AX115" s="660"/>
      <c r="AY115" s="660"/>
      <c r="AZ115" s="661"/>
    </row>
    <row r="116" spans="2:52" ht="13.5" customHeight="1" x14ac:dyDescent="0.15">
      <c r="B116" s="2"/>
      <c r="C116" s="150" t="s">
        <v>391</v>
      </c>
      <c r="D116" s="90"/>
      <c r="E116" s="90"/>
      <c r="F116" s="90"/>
      <c r="G116" s="90"/>
      <c r="H116" s="90"/>
      <c r="I116" s="90"/>
      <c r="J116" s="124"/>
      <c r="K116" s="370"/>
      <c r="L116" s="393"/>
      <c r="M116" s="394"/>
      <c r="N116" s="394"/>
      <c r="O116" s="394"/>
      <c r="P116" s="394"/>
      <c r="Q116" s="394"/>
      <c r="R116" s="394"/>
      <c r="S116" s="394"/>
      <c r="T116" s="394"/>
      <c r="U116" s="394"/>
      <c r="V116" s="94"/>
      <c r="W116" s="91"/>
      <c r="X116" s="90"/>
      <c r="Y116" s="90"/>
      <c r="Z116" s="90"/>
      <c r="AA116" s="653"/>
      <c r="AB116" s="654"/>
      <c r="AC116" s="654"/>
      <c r="AD116" s="654"/>
      <c r="AE116" s="654"/>
      <c r="AF116" s="654"/>
      <c r="AG116" s="654"/>
      <c r="AH116" s="654"/>
      <c r="AI116" s="654"/>
      <c r="AJ116" s="654"/>
      <c r="AK116" s="145"/>
      <c r="AL116" s="373"/>
      <c r="AM116" s="136"/>
      <c r="AN116" s="90"/>
      <c r="AO116" s="90"/>
      <c r="AP116" s="90"/>
      <c r="AQ116" s="653"/>
      <c r="AR116" s="654"/>
      <c r="AS116" s="654"/>
      <c r="AT116" s="654"/>
      <c r="AU116" s="654"/>
      <c r="AV116" s="654"/>
      <c r="AW116" s="654"/>
      <c r="AX116" s="654"/>
      <c r="AY116" s="654"/>
      <c r="AZ116" s="655"/>
    </row>
    <row r="117" spans="2:52" ht="17.25" customHeight="1" x14ac:dyDescent="0.15">
      <c r="B117" s="2"/>
      <c r="C117" s="149" t="s">
        <v>405</v>
      </c>
      <c r="D117" s="90"/>
      <c r="E117" s="90"/>
      <c r="F117" s="90"/>
      <c r="G117" s="90"/>
      <c r="H117" s="90"/>
      <c r="I117" s="90"/>
      <c r="J117" s="124"/>
      <c r="K117" s="370"/>
      <c r="L117" s="395"/>
      <c r="M117" s="396"/>
      <c r="N117" s="396"/>
      <c r="O117" s="396"/>
      <c r="P117" s="396"/>
      <c r="Q117" s="396"/>
      <c r="R117" s="396"/>
      <c r="S117" s="396"/>
      <c r="T117" s="396"/>
      <c r="U117" s="396"/>
      <c r="V117" s="90"/>
      <c r="W117" s="95" t="s">
        <v>367</v>
      </c>
      <c r="X117" s="94"/>
      <c r="Y117" s="94"/>
      <c r="Z117" s="94"/>
      <c r="AA117" s="650" t="s">
        <v>470</v>
      </c>
      <c r="AB117" s="651"/>
      <c r="AC117" s="651"/>
      <c r="AD117" s="651"/>
      <c r="AE117" s="651"/>
      <c r="AF117" s="651"/>
      <c r="AG117" s="651"/>
      <c r="AH117" s="651"/>
      <c r="AI117" s="651"/>
      <c r="AJ117" s="651"/>
      <c r="AK117" s="146"/>
      <c r="AL117" s="372" t="s">
        <v>373</v>
      </c>
      <c r="AM117" s="96" t="s">
        <v>367</v>
      </c>
      <c r="AN117" s="94"/>
      <c r="AO117" s="94"/>
      <c r="AP117" s="94"/>
      <c r="AQ117" s="650" t="s">
        <v>470</v>
      </c>
      <c r="AR117" s="651"/>
      <c r="AS117" s="651"/>
      <c r="AT117" s="651"/>
      <c r="AU117" s="651"/>
      <c r="AV117" s="651"/>
      <c r="AW117" s="651"/>
      <c r="AX117" s="651"/>
      <c r="AY117" s="651"/>
      <c r="AZ117" s="652"/>
    </row>
    <row r="118" spans="2:52" ht="13.5" customHeight="1" x14ac:dyDescent="0.15">
      <c r="B118" s="2"/>
      <c r="C118" s="90"/>
      <c r="D118" s="150" t="s">
        <v>394</v>
      </c>
      <c r="E118" s="90"/>
      <c r="F118" s="90"/>
      <c r="G118" s="90"/>
      <c r="H118" s="90"/>
      <c r="I118" s="90"/>
      <c r="J118" s="124"/>
      <c r="K118" s="370"/>
      <c r="L118" s="79" t="s">
        <v>355</v>
      </c>
      <c r="M118" s="80"/>
      <c r="N118" s="80"/>
      <c r="O118" s="80"/>
      <c r="P118" s="80"/>
      <c r="Q118" s="80"/>
      <c r="R118" s="80"/>
      <c r="S118" s="80"/>
      <c r="T118" s="80"/>
      <c r="U118" s="80"/>
      <c r="V118" s="80"/>
      <c r="W118" s="139" t="s">
        <v>368</v>
      </c>
      <c r="X118" s="140"/>
      <c r="Y118" s="140"/>
      <c r="Z118" s="140"/>
      <c r="AA118" s="653"/>
      <c r="AB118" s="654"/>
      <c r="AC118" s="654"/>
      <c r="AD118" s="654"/>
      <c r="AE118" s="654"/>
      <c r="AF118" s="654"/>
      <c r="AG118" s="654"/>
      <c r="AH118" s="654"/>
      <c r="AI118" s="654"/>
      <c r="AJ118" s="654"/>
      <c r="AK118" s="145"/>
      <c r="AL118" s="373"/>
      <c r="AM118" s="141" t="s">
        <v>368</v>
      </c>
      <c r="AN118" s="140"/>
      <c r="AO118" s="140"/>
      <c r="AP118" s="140"/>
      <c r="AQ118" s="653"/>
      <c r="AR118" s="654"/>
      <c r="AS118" s="654"/>
      <c r="AT118" s="654"/>
      <c r="AU118" s="654"/>
      <c r="AV118" s="654"/>
      <c r="AW118" s="654"/>
      <c r="AX118" s="654"/>
      <c r="AY118" s="654"/>
      <c r="AZ118" s="655"/>
    </row>
    <row r="119" spans="2:52" ht="13.5" customHeight="1" x14ac:dyDescent="0.15">
      <c r="B119" s="2"/>
      <c r="C119" s="90"/>
      <c r="D119" s="90"/>
      <c r="E119" s="90"/>
      <c r="F119" s="90"/>
      <c r="G119" s="90"/>
      <c r="H119" s="90"/>
      <c r="I119" s="90"/>
      <c r="J119" s="124"/>
      <c r="K119" s="370"/>
      <c r="L119" s="389"/>
      <c r="M119" s="390"/>
      <c r="N119" s="390"/>
      <c r="O119" s="390"/>
      <c r="P119" s="390"/>
      <c r="Q119" s="390"/>
      <c r="R119" s="390"/>
      <c r="S119" s="390"/>
      <c r="T119" s="390"/>
      <c r="U119" s="390"/>
      <c r="V119" s="94"/>
      <c r="W119" s="91" t="s">
        <v>369</v>
      </c>
      <c r="X119" s="90"/>
      <c r="Y119" s="90"/>
      <c r="Z119" s="90"/>
      <c r="AA119" s="650" t="s">
        <v>470</v>
      </c>
      <c r="AB119" s="651"/>
      <c r="AC119" s="651"/>
      <c r="AD119" s="651"/>
      <c r="AE119" s="651"/>
      <c r="AF119" s="651"/>
      <c r="AG119" s="651"/>
      <c r="AH119" s="651"/>
      <c r="AI119" s="651"/>
      <c r="AJ119" s="651"/>
      <c r="AK119" s="146"/>
      <c r="AL119" s="372" t="s">
        <v>373</v>
      </c>
      <c r="AM119" s="136" t="s">
        <v>369</v>
      </c>
      <c r="AN119" s="90"/>
      <c r="AO119" s="90"/>
      <c r="AP119" s="90"/>
      <c r="AQ119" s="650" t="s">
        <v>470</v>
      </c>
      <c r="AR119" s="651"/>
      <c r="AS119" s="651"/>
      <c r="AT119" s="651"/>
      <c r="AU119" s="651"/>
      <c r="AV119" s="651"/>
      <c r="AW119" s="651"/>
      <c r="AX119" s="651"/>
      <c r="AY119" s="651"/>
      <c r="AZ119" s="652"/>
    </row>
    <row r="120" spans="2:52" ht="13.5" customHeight="1" x14ac:dyDescent="0.15">
      <c r="B120" s="2"/>
      <c r="C120" s="90" t="s">
        <v>403</v>
      </c>
      <c r="D120" s="90"/>
      <c r="E120" s="90"/>
      <c r="F120" s="90"/>
      <c r="G120" s="90"/>
      <c r="H120" s="90"/>
      <c r="I120" s="90"/>
      <c r="J120" s="124"/>
      <c r="K120" s="370"/>
      <c r="L120" s="391"/>
      <c r="M120" s="392"/>
      <c r="N120" s="392"/>
      <c r="O120" s="392"/>
      <c r="P120" s="392"/>
      <c r="Q120" s="392"/>
      <c r="R120" s="392"/>
      <c r="S120" s="392"/>
      <c r="T120" s="392"/>
      <c r="U120" s="392"/>
      <c r="V120" s="82"/>
      <c r="W120" s="91" t="s">
        <v>370</v>
      </c>
      <c r="X120" s="90"/>
      <c r="Y120" s="90"/>
      <c r="Z120" s="90"/>
      <c r="AA120" s="653"/>
      <c r="AB120" s="654"/>
      <c r="AC120" s="654"/>
      <c r="AD120" s="654"/>
      <c r="AE120" s="654"/>
      <c r="AF120" s="654"/>
      <c r="AG120" s="654"/>
      <c r="AH120" s="654"/>
      <c r="AI120" s="654"/>
      <c r="AJ120" s="654"/>
      <c r="AK120" s="145"/>
      <c r="AL120" s="373"/>
      <c r="AM120" s="136" t="s">
        <v>370</v>
      </c>
      <c r="AN120" s="90"/>
      <c r="AO120" s="90"/>
      <c r="AP120" s="90"/>
      <c r="AQ120" s="653"/>
      <c r="AR120" s="654"/>
      <c r="AS120" s="654"/>
      <c r="AT120" s="654"/>
      <c r="AU120" s="654"/>
      <c r="AV120" s="654"/>
      <c r="AW120" s="654"/>
      <c r="AX120" s="654"/>
      <c r="AY120" s="654"/>
      <c r="AZ120" s="655"/>
    </row>
    <row r="121" spans="2:52" ht="13.5" customHeight="1" x14ac:dyDescent="0.15">
      <c r="B121" s="2"/>
      <c r="C121" s="90" t="s">
        <v>395</v>
      </c>
      <c r="D121" s="90"/>
      <c r="E121" s="90"/>
      <c r="F121" s="90"/>
      <c r="G121" s="90"/>
      <c r="H121" s="90"/>
      <c r="I121" s="90"/>
      <c r="J121" s="124"/>
      <c r="K121" s="370"/>
      <c r="L121" s="375" t="s">
        <v>566</v>
      </c>
      <c r="M121" s="376"/>
      <c r="N121" s="376"/>
      <c r="O121" s="376"/>
      <c r="P121" s="376"/>
      <c r="Q121" s="376"/>
      <c r="R121" s="376"/>
      <c r="S121" s="376"/>
      <c r="T121" s="376"/>
      <c r="U121" s="376"/>
      <c r="V121" s="377"/>
      <c r="W121" s="95" t="s">
        <v>40</v>
      </c>
      <c r="X121" s="94"/>
      <c r="Y121" s="94"/>
      <c r="Z121" s="94"/>
      <c r="AA121" s="398" t="s">
        <v>470</v>
      </c>
      <c r="AB121" s="390"/>
      <c r="AC121" s="390"/>
      <c r="AD121" s="390"/>
      <c r="AE121" s="390"/>
      <c r="AF121" s="390"/>
      <c r="AG121" s="390"/>
      <c r="AH121" s="390"/>
      <c r="AI121" s="390"/>
      <c r="AJ121" s="390"/>
      <c r="AK121" s="94"/>
      <c r="AL121" s="372" t="s">
        <v>373</v>
      </c>
      <c r="AM121" s="96" t="s">
        <v>40</v>
      </c>
      <c r="AN121" s="94"/>
      <c r="AO121" s="94"/>
      <c r="AP121" s="94"/>
      <c r="AQ121" s="398" t="s">
        <v>470</v>
      </c>
      <c r="AR121" s="390"/>
      <c r="AS121" s="390"/>
      <c r="AT121" s="390"/>
      <c r="AU121" s="390"/>
      <c r="AV121" s="390"/>
      <c r="AW121" s="390"/>
      <c r="AX121" s="390"/>
      <c r="AY121" s="390"/>
      <c r="AZ121" s="405"/>
    </row>
    <row r="122" spans="2:52" ht="13.5" customHeight="1" x14ac:dyDescent="0.15">
      <c r="B122" s="2"/>
      <c r="C122" s="90" t="s">
        <v>400</v>
      </c>
      <c r="D122" s="90"/>
      <c r="E122" s="90"/>
      <c r="F122" s="90"/>
      <c r="G122" s="90"/>
      <c r="H122" s="90"/>
      <c r="I122" s="90"/>
      <c r="J122" s="124"/>
      <c r="K122" s="370"/>
      <c r="L122" s="378"/>
      <c r="M122" s="379"/>
      <c r="N122" s="379"/>
      <c r="O122" s="379"/>
      <c r="P122" s="379"/>
      <c r="Q122" s="379"/>
      <c r="R122" s="379"/>
      <c r="S122" s="379"/>
      <c r="T122" s="379"/>
      <c r="U122" s="379"/>
      <c r="V122" s="380"/>
      <c r="W122" s="139"/>
      <c r="X122" s="140"/>
      <c r="Y122" s="140"/>
      <c r="Z122" s="140"/>
      <c r="AA122" s="399"/>
      <c r="AB122" s="400"/>
      <c r="AC122" s="400"/>
      <c r="AD122" s="400"/>
      <c r="AE122" s="400"/>
      <c r="AF122" s="400"/>
      <c r="AG122" s="400"/>
      <c r="AH122" s="400"/>
      <c r="AI122" s="400"/>
      <c r="AJ122" s="400"/>
      <c r="AK122" s="140"/>
      <c r="AL122" s="373"/>
      <c r="AM122" s="141"/>
      <c r="AN122" s="140"/>
      <c r="AO122" s="140"/>
      <c r="AP122" s="140"/>
      <c r="AQ122" s="399"/>
      <c r="AR122" s="400"/>
      <c r="AS122" s="400"/>
      <c r="AT122" s="400"/>
      <c r="AU122" s="400"/>
      <c r="AV122" s="400"/>
      <c r="AW122" s="400"/>
      <c r="AX122" s="400"/>
      <c r="AY122" s="400"/>
      <c r="AZ122" s="406"/>
    </row>
    <row r="123" spans="2:52" ht="13.5" customHeight="1" x14ac:dyDescent="0.15">
      <c r="B123" s="2"/>
      <c r="C123" s="90" t="s">
        <v>404</v>
      </c>
      <c r="D123" s="90"/>
      <c r="E123" s="90"/>
      <c r="F123" s="90"/>
      <c r="G123" s="90"/>
      <c r="H123" s="90"/>
      <c r="I123" s="90"/>
      <c r="J123" s="124"/>
      <c r="K123" s="370"/>
      <c r="L123" s="378"/>
      <c r="M123" s="379"/>
      <c r="N123" s="379"/>
      <c r="O123" s="379"/>
      <c r="P123" s="379"/>
      <c r="Q123" s="379"/>
      <c r="R123" s="379"/>
      <c r="S123" s="379"/>
      <c r="T123" s="379"/>
      <c r="U123" s="379"/>
      <c r="V123" s="380"/>
      <c r="W123" s="91" t="s">
        <v>371</v>
      </c>
      <c r="X123" s="90"/>
      <c r="Y123" s="90"/>
      <c r="Z123" s="90"/>
      <c r="AA123" s="650" t="s">
        <v>470</v>
      </c>
      <c r="AB123" s="651"/>
      <c r="AC123" s="651"/>
      <c r="AD123" s="651"/>
      <c r="AE123" s="651"/>
      <c r="AF123" s="651"/>
      <c r="AG123" s="651"/>
      <c r="AH123" s="651"/>
      <c r="AI123" s="651"/>
      <c r="AJ123" s="651"/>
      <c r="AK123" s="142"/>
      <c r="AL123" s="372" t="s">
        <v>373</v>
      </c>
      <c r="AM123" s="136" t="s">
        <v>371</v>
      </c>
      <c r="AN123" s="90"/>
      <c r="AO123" s="90"/>
      <c r="AP123" s="90"/>
      <c r="AQ123" s="650" t="s">
        <v>470</v>
      </c>
      <c r="AR123" s="651"/>
      <c r="AS123" s="651"/>
      <c r="AT123" s="651"/>
      <c r="AU123" s="651"/>
      <c r="AV123" s="651"/>
      <c r="AW123" s="651"/>
      <c r="AX123" s="651"/>
      <c r="AY123" s="651"/>
      <c r="AZ123" s="652"/>
    </row>
    <row r="124" spans="2:52" ht="13.5" customHeight="1" x14ac:dyDescent="0.15">
      <c r="B124" s="2"/>
      <c r="C124" s="90" t="s">
        <v>399</v>
      </c>
      <c r="D124" s="90"/>
      <c r="E124" s="90"/>
      <c r="F124" s="90"/>
      <c r="G124" s="90"/>
      <c r="H124" s="90"/>
      <c r="I124" s="90"/>
      <c r="J124" s="124"/>
      <c r="K124" s="371"/>
      <c r="L124" s="381"/>
      <c r="M124" s="382"/>
      <c r="N124" s="382"/>
      <c r="O124" s="382"/>
      <c r="P124" s="382"/>
      <c r="Q124" s="382"/>
      <c r="R124" s="382"/>
      <c r="S124" s="382"/>
      <c r="T124" s="382"/>
      <c r="U124" s="382"/>
      <c r="V124" s="383"/>
      <c r="W124" s="81" t="s">
        <v>179</v>
      </c>
      <c r="X124" s="82"/>
      <c r="Y124" s="82"/>
      <c r="Z124" s="82"/>
      <c r="AA124" s="656"/>
      <c r="AB124" s="657"/>
      <c r="AC124" s="657"/>
      <c r="AD124" s="657"/>
      <c r="AE124" s="657"/>
      <c r="AF124" s="657"/>
      <c r="AG124" s="657"/>
      <c r="AH124" s="657"/>
      <c r="AI124" s="657"/>
      <c r="AJ124" s="657"/>
      <c r="AK124" s="143"/>
      <c r="AL124" s="374"/>
      <c r="AM124" s="97" t="s">
        <v>179</v>
      </c>
      <c r="AN124" s="82"/>
      <c r="AO124" s="82"/>
      <c r="AP124" s="82"/>
      <c r="AQ124" s="656"/>
      <c r="AR124" s="657"/>
      <c r="AS124" s="657"/>
      <c r="AT124" s="657"/>
      <c r="AU124" s="657"/>
      <c r="AV124" s="657"/>
      <c r="AW124" s="657"/>
      <c r="AX124" s="657"/>
      <c r="AY124" s="657"/>
      <c r="AZ124" s="658"/>
    </row>
    <row r="125" spans="2:52" ht="13.5" customHeight="1" x14ac:dyDescent="0.15">
      <c r="B125" s="2"/>
      <c r="C125" s="90" t="s">
        <v>396</v>
      </c>
      <c r="D125" s="90"/>
      <c r="E125" s="90"/>
      <c r="F125" s="90"/>
      <c r="G125" s="90"/>
      <c r="H125" s="90"/>
      <c r="I125" s="90"/>
      <c r="J125" s="124"/>
      <c r="K125" s="369" t="s">
        <v>378</v>
      </c>
      <c r="L125" s="433" t="s">
        <v>381</v>
      </c>
      <c r="M125" s="434"/>
      <c r="N125" s="434"/>
      <c r="O125" s="434"/>
      <c r="P125" s="434"/>
      <c r="Q125" s="434"/>
      <c r="R125" s="434"/>
      <c r="S125" s="434"/>
      <c r="T125" s="434"/>
      <c r="U125" s="434"/>
      <c r="V125" s="435"/>
      <c r="W125" s="433" t="s">
        <v>366</v>
      </c>
      <c r="X125" s="434"/>
      <c r="Y125" s="434"/>
      <c r="Z125" s="434"/>
      <c r="AA125" s="434"/>
      <c r="AB125" s="434"/>
      <c r="AC125" s="434"/>
      <c r="AD125" s="434"/>
      <c r="AE125" s="434"/>
      <c r="AF125" s="434"/>
      <c r="AG125" s="434"/>
      <c r="AH125" s="434"/>
      <c r="AI125" s="434"/>
      <c r="AJ125" s="434"/>
      <c r="AK125" s="434"/>
      <c r="AL125" s="138" t="s">
        <v>373</v>
      </c>
      <c r="AM125" s="436" t="s">
        <v>374</v>
      </c>
      <c r="AN125" s="434"/>
      <c r="AO125" s="434"/>
      <c r="AP125" s="434"/>
      <c r="AQ125" s="434"/>
      <c r="AR125" s="434"/>
      <c r="AS125" s="434"/>
      <c r="AT125" s="434"/>
      <c r="AU125" s="434"/>
      <c r="AV125" s="434"/>
      <c r="AW125" s="434"/>
      <c r="AX125" s="434"/>
      <c r="AY125" s="434"/>
      <c r="AZ125" s="435"/>
    </row>
    <row r="126" spans="2:52" ht="13.5" customHeight="1" x14ac:dyDescent="0.15">
      <c r="B126" s="2"/>
      <c r="C126" s="90" t="s">
        <v>397</v>
      </c>
      <c r="D126" s="90"/>
      <c r="E126" s="90"/>
      <c r="F126" s="90"/>
      <c r="G126" s="90"/>
      <c r="H126" s="90"/>
      <c r="I126" s="90"/>
      <c r="J126" s="124"/>
      <c r="K126" s="370"/>
      <c r="L126" s="79" t="s">
        <v>349</v>
      </c>
      <c r="M126" s="80"/>
      <c r="N126" s="80"/>
      <c r="O126" s="80"/>
      <c r="P126" s="80"/>
      <c r="Q126" s="80"/>
      <c r="R126" s="80"/>
      <c r="S126" s="80"/>
      <c r="T126" s="80"/>
      <c r="U126" s="80"/>
      <c r="V126" s="80"/>
      <c r="W126" s="79" t="s">
        <v>200</v>
      </c>
      <c r="X126" s="80"/>
      <c r="Y126" s="80"/>
      <c r="Z126" s="80"/>
      <c r="AA126" s="659" t="s">
        <v>470</v>
      </c>
      <c r="AB126" s="660"/>
      <c r="AC126" s="660"/>
      <c r="AD126" s="660"/>
      <c r="AE126" s="660"/>
      <c r="AF126" s="660"/>
      <c r="AG126" s="660"/>
      <c r="AH126" s="660"/>
      <c r="AI126" s="660"/>
      <c r="AJ126" s="660"/>
      <c r="AK126" s="144"/>
      <c r="AL126" s="397" t="s">
        <v>373</v>
      </c>
      <c r="AM126" s="121" t="s">
        <v>200</v>
      </c>
      <c r="AN126" s="80"/>
      <c r="AO126" s="80"/>
      <c r="AP126" s="80"/>
      <c r="AQ126" s="659" t="s">
        <v>470</v>
      </c>
      <c r="AR126" s="660"/>
      <c r="AS126" s="660"/>
      <c r="AT126" s="660"/>
      <c r="AU126" s="660"/>
      <c r="AV126" s="660"/>
      <c r="AW126" s="660"/>
      <c r="AX126" s="660"/>
      <c r="AY126" s="660"/>
      <c r="AZ126" s="661"/>
    </row>
    <row r="127" spans="2:52" ht="13.5" customHeight="1" x14ac:dyDescent="0.15">
      <c r="B127" s="2"/>
      <c r="C127" s="90" t="s">
        <v>398</v>
      </c>
      <c r="D127" s="90"/>
      <c r="E127" s="90"/>
      <c r="F127" s="90"/>
      <c r="G127" s="90"/>
      <c r="H127" s="90"/>
      <c r="I127" s="90"/>
      <c r="J127" s="124"/>
      <c r="K127" s="370"/>
      <c r="L127" s="393"/>
      <c r="M127" s="394"/>
      <c r="N127" s="394"/>
      <c r="O127" s="394"/>
      <c r="P127" s="394"/>
      <c r="Q127" s="394"/>
      <c r="R127" s="394"/>
      <c r="S127" s="394"/>
      <c r="T127" s="394"/>
      <c r="U127" s="394"/>
      <c r="V127" s="94"/>
      <c r="W127" s="91"/>
      <c r="X127" s="90"/>
      <c r="Y127" s="90"/>
      <c r="Z127" s="90"/>
      <c r="AA127" s="653"/>
      <c r="AB127" s="654"/>
      <c r="AC127" s="654"/>
      <c r="AD127" s="654"/>
      <c r="AE127" s="654"/>
      <c r="AF127" s="654"/>
      <c r="AG127" s="654"/>
      <c r="AH127" s="654"/>
      <c r="AI127" s="654"/>
      <c r="AJ127" s="654"/>
      <c r="AK127" s="145"/>
      <c r="AL127" s="373"/>
      <c r="AM127" s="136"/>
      <c r="AN127" s="90"/>
      <c r="AO127" s="90"/>
      <c r="AP127" s="90"/>
      <c r="AQ127" s="653"/>
      <c r="AR127" s="654"/>
      <c r="AS127" s="654"/>
      <c r="AT127" s="654"/>
      <c r="AU127" s="654"/>
      <c r="AV127" s="654"/>
      <c r="AW127" s="654"/>
      <c r="AX127" s="654"/>
      <c r="AY127" s="654"/>
      <c r="AZ127" s="655"/>
    </row>
    <row r="128" spans="2:52" ht="17.25" customHeight="1" x14ac:dyDescent="0.15">
      <c r="B128" s="2"/>
      <c r="C128" s="90"/>
      <c r="D128" s="90"/>
      <c r="E128" s="90"/>
      <c r="F128" s="90"/>
      <c r="G128" s="90"/>
      <c r="H128" s="90"/>
      <c r="I128" s="90"/>
      <c r="J128" s="124"/>
      <c r="K128" s="370"/>
      <c r="L128" s="395"/>
      <c r="M128" s="396"/>
      <c r="N128" s="396"/>
      <c r="O128" s="396"/>
      <c r="P128" s="396"/>
      <c r="Q128" s="396"/>
      <c r="R128" s="396"/>
      <c r="S128" s="396"/>
      <c r="T128" s="396"/>
      <c r="U128" s="396"/>
      <c r="V128" s="90"/>
      <c r="W128" s="95" t="s">
        <v>367</v>
      </c>
      <c r="X128" s="94"/>
      <c r="Y128" s="94"/>
      <c r="Z128" s="94"/>
      <c r="AA128" s="650" t="s">
        <v>470</v>
      </c>
      <c r="AB128" s="651"/>
      <c r="AC128" s="651"/>
      <c r="AD128" s="651"/>
      <c r="AE128" s="651"/>
      <c r="AF128" s="651"/>
      <c r="AG128" s="651"/>
      <c r="AH128" s="651"/>
      <c r="AI128" s="651"/>
      <c r="AJ128" s="651"/>
      <c r="AK128" s="146"/>
      <c r="AL128" s="372" t="s">
        <v>373</v>
      </c>
      <c r="AM128" s="96" t="s">
        <v>367</v>
      </c>
      <c r="AN128" s="94"/>
      <c r="AO128" s="94"/>
      <c r="AP128" s="94"/>
      <c r="AQ128" s="650" t="s">
        <v>470</v>
      </c>
      <c r="AR128" s="651"/>
      <c r="AS128" s="651"/>
      <c r="AT128" s="651"/>
      <c r="AU128" s="651"/>
      <c r="AV128" s="651"/>
      <c r="AW128" s="651"/>
      <c r="AX128" s="651"/>
      <c r="AY128" s="651"/>
      <c r="AZ128" s="652"/>
    </row>
    <row r="129" spans="2:53" ht="13.5" customHeight="1" x14ac:dyDescent="0.15">
      <c r="B129" s="2"/>
      <c r="C129" s="90"/>
      <c r="D129" s="90"/>
      <c r="E129" s="90"/>
      <c r="F129" s="90"/>
      <c r="G129" s="90"/>
      <c r="H129" s="90"/>
      <c r="I129" s="90"/>
      <c r="J129" s="124"/>
      <c r="K129" s="370"/>
      <c r="L129" s="79" t="s">
        <v>355</v>
      </c>
      <c r="M129" s="80"/>
      <c r="N129" s="80"/>
      <c r="O129" s="80"/>
      <c r="P129" s="80"/>
      <c r="Q129" s="80"/>
      <c r="R129" s="80"/>
      <c r="S129" s="80"/>
      <c r="T129" s="80"/>
      <c r="U129" s="80"/>
      <c r="V129" s="80"/>
      <c r="W129" s="139" t="s">
        <v>368</v>
      </c>
      <c r="X129" s="140"/>
      <c r="Y129" s="140"/>
      <c r="Z129" s="140"/>
      <c r="AA129" s="653"/>
      <c r="AB129" s="654"/>
      <c r="AC129" s="654"/>
      <c r="AD129" s="654"/>
      <c r="AE129" s="654"/>
      <c r="AF129" s="654"/>
      <c r="AG129" s="654"/>
      <c r="AH129" s="654"/>
      <c r="AI129" s="654"/>
      <c r="AJ129" s="654"/>
      <c r="AK129" s="145"/>
      <c r="AL129" s="373"/>
      <c r="AM129" s="141" t="s">
        <v>368</v>
      </c>
      <c r="AN129" s="140"/>
      <c r="AO129" s="140"/>
      <c r="AP129" s="140"/>
      <c r="AQ129" s="653"/>
      <c r="AR129" s="654"/>
      <c r="AS129" s="654"/>
      <c r="AT129" s="654"/>
      <c r="AU129" s="654"/>
      <c r="AV129" s="654"/>
      <c r="AW129" s="654"/>
      <c r="AX129" s="654"/>
      <c r="AY129" s="654"/>
      <c r="AZ129" s="655"/>
    </row>
    <row r="130" spans="2:53" ht="13.5" customHeight="1" x14ac:dyDescent="0.15">
      <c r="B130" s="2"/>
      <c r="C130" s="90"/>
      <c r="D130" s="90"/>
      <c r="E130" s="90"/>
      <c r="F130" s="90"/>
      <c r="G130" s="90"/>
      <c r="H130" s="90"/>
      <c r="I130" s="90"/>
      <c r="J130" s="124"/>
      <c r="K130" s="370"/>
      <c r="L130" s="389"/>
      <c r="M130" s="390"/>
      <c r="N130" s="390"/>
      <c r="O130" s="390"/>
      <c r="P130" s="390"/>
      <c r="Q130" s="390"/>
      <c r="R130" s="390"/>
      <c r="S130" s="390"/>
      <c r="T130" s="390"/>
      <c r="U130" s="390"/>
      <c r="V130" s="94"/>
      <c r="W130" s="91" t="s">
        <v>369</v>
      </c>
      <c r="X130" s="90"/>
      <c r="Y130" s="90"/>
      <c r="Z130" s="90"/>
      <c r="AA130" s="650" t="s">
        <v>470</v>
      </c>
      <c r="AB130" s="651"/>
      <c r="AC130" s="651"/>
      <c r="AD130" s="651"/>
      <c r="AE130" s="651"/>
      <c r="AF130" s="651"/>
      <c r="AG130" s="651"/>
      <c r="AH130" s="651"/>
      <c r="AI130" s="651"/>
      <c r="AJ130" s="651"/>
      <c r="AK130" s="146"/>
      <c r="AL130" s="372" t="s">
        <v>373</v>
      </c>
      <c r="AM130" s="136" t="s">
        <v>369</v>
      </c>
      <c r="AN130" s="90"/>
      <c r="AO130" s="90"/>
      <c r="AP130" s="90"/>
      <c r="AQ130" s="650" t="s">
        <v>470</v>
      </c>
      <c r="AR130" s="651"/>
      <c r="AS130" s="651"/>
      <c r="AT130" s="651"/>
      <c r="AU130" s="651"/>
      <c r="AV130" s="651"/>
      <c r="AW130" s="651"/>
      <c r="AX130" s="651"/>
      <c r="AY130" s="651"/>
      <c r="AZ130" s="652"/>
    </row>
    <row r="131" spans="2:53" ht="13.5" customHeight="1" x14ac:dyDescent="0.15">
      <c r="B131" s="2"/>
      <c r="C131" s="90"/>
      <c r="D131" s="90"/>
      <c r="E131" s="90"/>
      <c r="F131" s="90"/>
      <c r="G131" s="90"/>
      <c r="H131" s="90"/>
      <c r="I131" s="90"/>
      <c r="J131" s="124"/>
      <c r="K131" s="370"/>
      <c r="L131" s="391"/>
      <c r="M131" s="392"/>
      <c r="N131" s="392"/>
      <c r="O131" s="392"/>
      <c r="P131" s="392"/>
      <c r="Q131" s="392"/>
      <c r="R131" s="392"/>
      <c r="S131" s="392"/>
      <c r="T131" s="392"/>
      <c r="U131" s="392"/>
      <c r="V131" s="82"/>
      <c r="W131" s="91" t="s">
        <v>370</v>
      </c>
      <c r="X131" s="90"/>
      <c r="Y131" s="90"/>
      <c r="Z131" s="90"/>
      <c r="AA131" s="653"/>
      <c r="AB131" s="654"/>
      <c r="AC131" s="654"/>
      <c r="AD131" s="654"/>
      <c r="AE131" s="654"/>
      <c r="AF131" s="654"/>
      <c r="AG131" s="654"/>
      <c r="AH131" s="654"/>
      <c r="AI131" s="654"/>
      <c r="AJ131" s="654"/>
      <c r="AK131" s="145"/>
      <c r="AL131" s="373"/>
      <c r="AM131" s="136" t="s">
        <v>370</v>
      </c>
      <c r="AN131" s="90"/>
      <c r="AO131" s="90"/>
      <c r="AP131" s="90"/>
      <c r="AQ131" s="653"/>
      <c r="AR131" s="654"/>
      <c r="AS131" s="654"/>
      <c r="AT131" s="654"/>
      <c r="AU131" s="654"/>
      <c r="AV131" s="654"/>
      <c r="AW131" s="654"/>
      <c r="AX131" s="654"/>
      <c r="AY131" s="654"/>
      <c r="AZ131" s="655"/>
    </row>
    <row r="132" spans="2:53" ht="13.5" customHeight="1" x14ac:dyDescent="0.15">
      <c r="B132" s="2"/>
      <c r="C132" s="90"/>
      <c r="D132" s="90"/>
      <c r="E132" s="90"/>
      <c r="F132" s="90"/>
      <c r="G132" s="90"/>
      <c r="H132" s="90"/>
      <c r="I132" s="90"/>
      <c r="J132" s="124"/>
      <c r="K132" s="370"/>
      <c r="L132" s="375" t="s">
        <v>566</v>
      </c>
      <c r="M132" s="376"/>
      <c r="N132" s="376"/>
      <c r="O132" s="376"/>
      <c r="P132" s="376"/>
      <c r="Q132" s="376"/>
      <c r="R132" s="376"/>
      <c r="S132" s="376"/>
      <c r="T132" s="376"/>
      <c r="U132" s="376"/>
      <c r="V132" s="377"/>
      <c r="W132" s="95" t="s">
        <v>40</v>
      </c>
      <c r="X132" s="94"/>
      <c r="Y132" s="94"/>
      <c r="Z132" s="94"/>
      <c r="AA132" s="398" t="s">
        <v>470</v>
      </c>
      <c r="AB132" s="390"/>
      <c r="AC132" s="390"/>
      <c r="AD132" s="390"/>
      <c r="AE132" s="390"/>
      <c r="AF132" s="390"/>
      <c r="AG132" s="390"/>
      <c r="AH132" s="390"/>
      <c r="AI132" s="390"/>
      <c r="AJ132" s="390"/>
      <c r="AK132" s="94"/>
      <c r="AL132" s="372" t="s">
        <v>373</v>
      </c>
      <c r="AM132" s="96" t="s">
        <v>40</v>
      </c>
      <c r="AN132" s="94"/>
      <c r="AO132" s="94"/>
      <c r="AP132" s="94"/>
      <c r="AQ132" s="398" t="s">
        <v>470</v>
      </c>
      <c r="AR132" s="390"/>
      <c r="AS132" s="390"/>
      <c r="AT132" s="390"/>
      <c r="AU132" s="390"/>
      <c r="AV132" s="390"/>
      <c r="AW132" s="390"/>
      <c r="AX132" s="390"/>
      <c r="AY132" s="390"/>
      <c r="AZ132" s="405"/>
    </row>
    <row r="133" spans="2:53" ht="13.5" customHeight="1" x14ac:dyDescent="0.15">
      <c r="B133" s="2"/>
      <c r="C133" s="90"/>
      <c r="D133" s="90"/>
      <c r="E133" s="90"/>
      <c r="F133" s="90"/>
      <c r="G133" s="90"/>
      <c r="H133" s="90"/>
      <c r="I133" s="90"/>
      <c r="J133" s="124"/>
      <c r="K133" s="370"/>
      <c r="L133" s="378"/>
      <c r="M133" s="379"/>
      <c r="N133" s="379"/>
      <c r="O133" s="379"/>
      <c r="P133" s="379"/>
      <c r="Q133" s="379"/>
      <c r="R133" s="379"/>
      <c r="S133" s="379"/>
      <c r="T133" s="379"/>
      <c r="U133" s="379"/>
      <c r="V133" s="380"/>
      <c r="W133" s="139"/>
      <c r="X133" s="140"/>
      <c r="Y133" s="140"/>
      <c r="Z133" s="140"/>
      <c r="AA133" s="399"/>
      <c r="AB133" s="400"/>
      <c r="AC133" s="400"/>
      <c r="AD133" s="400"/>
      <c r="AE133" s="400"/>
      <c r="AF133" s="400"/>
      <c r="AG133" s="400"/>
      <c r="AH133" s="400"/>
      <c r="AI133" s="400"/>
      <c r="AJ133" s="400"/>
      <c r="AK133" s="140"/>
      <c r="AL133" s="373"/>
      <c r="AM133" s="141"/>
      <c r="AN133" s="140"/>
      <c r="AO133" s="140"/>
      <c r="AP133" s="140"/>
      <c r="AQ133" s="399"/>
      <c r="AR133" s="400"/>
      <c r="AS133" s="400"/>
      <c r="AT133" s="400"/>
      <c r="AU133" s="400"/>
      <c r="AV133" s="400"/>
      <c r="AW133" s="400"/>
      <c r="AX133" s="400"/>
      <c r="AY133" s="400"/>
      <c r="AZ133" s="406"/>
    </row>
    <row r="134" spans="2:53" ht="13.5" customHeight="1" x14ac:dyDescent="0.15">
      <c r="B134" s="2"/>
      <c r="C134" s="90"/>
      <c r="D134" s="90"/>
      <c r="E134" s="90"/>
      <c r="F134" s="90"/>
      <c r="G134" s="90"/>
      <c r="H134" s="90"/>
      <c r="I134" s="90"/>
      <c r="J134" s="124"/>
      <c r="K134" s="370"/>
      <c r="L134" s="378"/>
      <c r="M134" s="379"/>
      <c r="N134" s="379"/>
      <c r="O134" s="379"/>
      <c r="P134" s="379"/>
      <c r="Q134" s="379"/>
      <c r="R134" s="379"/>
      <c r="S134" s="379"/>
      <c r="T134" s="379"/>
      <c r="U134" s="379"/>
      <c r="V134" s="380"/>
      <c r="W134" s="91" t="s">
        <v>371</v>
      </c>
      <c r="X134" s="90"/>
      <c r="Y134" s="90"/>
      <c r="Z134" s="90"/>
      <c r="AA134" s="650" t="s">
        <v>470</v>
      </c>
      <c r="AB134" s="651"/>
      <c r="AC134" s="651"/>
      <c r="AD134" s="651"/>
      <c r="AE134" s="651"/>
      <c r="AF134" s="651"/>
      <c r="AG134" s="651"/>
      <c r="AH134" s="651"/>
      <c r="AI134" s="651"/>
      <c r="AJ134" s="651"/>
      <c r="AK134" s="142"/>
      <c r="AL134" s="372" t="s">
        <v>373</v>
      </c>
      <c r="AM134" s="136" t="s">
        <v>371</v>
      </c>
      <c r="AN134" s="90"/>
      <c r="AO134" s="90"/>
      <c r="AP134" s="90"/>
      <c r="AQ134" s="650" t="s">
        <v>470</v>
      </c>
      <c r="AR134" s="651"/>
      <c r="AS134" s="651"/>
      <c r="AT134" s="651"/>
      <c r="AU134" s="651"/>
      <c r="AV134" s="651"/>
      <c r="AW134" s="651"/>
      <c r="AX134" s="651"/>
      <c r="AY134" s="651"/>
      <c r="AZ134" s="652"/>
    </row>
    <row r="135" spans="2:53" ht="13.5" customHeight="1" x14ac:dyDescent="0.15">
      <c r="B135" s="17"/>
      <c r="C135" s="82"/>
      <c r="D135" s="82"/>
      <c r="E135" s="82"/>
      <c r="F135" s="82"/>
      <c r="G135" s="82"/>
      <c r="H135" s="82"/>
      <c r="I135" s="82"/>
      <c r="J135" s="103"/>
      <c r="K135" s="371"/>
      <c r="L135" s="381"/>
      <c r="M135" s="382"/>
      <c r="N135" s="382"/>
      <c r="O135" s="382"/>
      <c r="P135" s="382"/>
      <c r="Q135" s="382"/>
      <c r="R135" s="382"/>
      <c r="S135" s="382"/>
      <c r="T135" s="382"/>
      <c r="U135" s="382"/>
      <c r="V135" s="383"/>
      <c r="W135" s="81" t="s">
        <v>179</v>
      </c>
      <c r="X135" s="82"/>
      <c r="Y135" s="82"/>
      <c r="Z135" s="82"/>
      <c r="AA135" s="656"/>
      <c r="AB135" s="657"/>
      <c r="AC135" s="657"/>
      <c r="AD135" s="657"/>
      <c r="AE135" s="657"/>
      <c r="AF135" s="657"/>
      <c r="AG135" s="657"/>
      <c r="AH135" s="657"/>
      <c r="AI135" s="657"/>
      <c r="AJ135" s="657"/>
      <c r="AK135" s="143"/>
      <c r="AL135" s="374"/>
      <c r="AM135" s="97" t="s">
        <v>179</v>
      </c>
      <c r="AN135" s="82"/>
      <c r="AO135" s="82"/>
      <c r="AP135" s="82"/>
      <c r="AQ135" s="656"/>
      <c r="AR135" s="657"/>
      <c r="AS135" s="657"/>
      <c r="AT135" s="657"/>
      <c r="AU135" s="657"/>
      <c r="AV135" s="657"/>
      <c r="AW135" s="657"/>
      <c r="AX135" s="657"/>
      <c r="AY135" s="657"/>
      <c r="AZ135" s="658"/>
    </row>
    <row r="136" spans="2:53" ht="13.5" customHeight="1" x14ac:dyDescent="0.15">
      <c r="B136" s="14" t="s">
        <v>11</v>
      </c>
      <c r="C136" s="80" t="s">
        <v>452</v>
      </c>
      <c r="D136" s="80"/>
      <c r="E136" s="80"/>
      <c r="F136" s="80"/>
      <c r="G136" s="80"/>
      <c r="H136" s="80"/>
      <c r="I136" s="80"/>
      <c r="J136" s="102"/>
      <c r="K136" s="77"/>
      <c r="L136" s="446" t="s">
        <v>383</v>
      </c>
      <c r="M136" s="447"/>
      <c r="N136" s="447"/>
      <c r="O136" s="447"/>
      <c r="P136" s="447"/>
      <c r="Q136" s="447"/>
      <c r="R136" s="447"/>
      <c r="S136" s="447"/>
      <c r="T136" s="447"/>
      <c r="U136" s="448"/>
      <c r="V136" s="67" t="s">
        <v>217</v>
      </c>
      <c r="W136" s="114"/>
      <c r="X136" s="114"/>
      <c r="Y136" s="114"/>
      <c r="Z136" s="114"/>
      <c r="AA136" s="114"/>
      <c r="AB136" s="114"/>
      <c r="AC136" s="114"/>
      <c r="AD136" s="512" t="s">
        <v>520</v>
      </c>
      <c r="AE136" s="512"/>
      <c r="AF136" s="512"/>
      <c r="AG136" s="512"/>
      <c r="AH136" s="512"/>
      <c r="AI136" s="512"/>
      <c r="AJ136" s="512"/>
      <c r="AK136" s="512"/>
      <c r="AL136" s="512"/>
      <c r="AM136" s="512"/>
      <c r="AN136" s="512"/>
      <c r="AO136" s="512"/>
      <c r="AP136" s="512"/>
      <c r="AQ136" s="512"/>
      <c r="AR136" s="512"/>
      <c r="AS136" s="512"/>
      <c r="AT136" s="512"/>
      <c r="AU136" s="512"/>
      <c r="AV136" s="512"/>
      <c r="AW136" s="512"/>
      <c r="AX136" s="512"/>
      <c r="AY136" s="512"/>
      <c r="AZ136" s="115"/>
      <c r="BA136" s="1"/>
    </row>
    <row r="137" spans="2:53" ht="13.5" customHeight="1" x14ac:dyDescent="0.15">
      <c r="B137" s="2"/>
      <c r="C137" s="90" t="s">
        <v>453</v>
      </c>
      <c r="D137" s="90"/>
      <c r="E137" s="90"/>
      <c r="F137" s="90"/>
      <c r="G137" s="90"/>
      <c r="H137" s="90"/>
      <c r="I137" s="90"/>
      <c r="J137" s="124"/>
      <c r="K137" s="78"/>
      <c r="L137" s="449"/>
      <c r="M137" s="449"/>
      <c r="N137" s="449"/>
      <c r="O137" s="449"/>
      <c r="P137" s="449"/>
      <c r="Q137" s="449"/>
      <c r="R137" s="449"/>
      <c r="S137" s="449"/>
      <c r="T137" s="449"/>
      <c r="U137" s="450"/>
      <c r="V137" s="68"/>
      <c r="W137" s="181"/>
      <c r="X137" s="181"/>
      <c r="Y137" s="181"/>
      <c r="Z137" s="181"/>
      <c r="AA137" s="181"/>
      <c r="AB137" s="181"/>
      <c r="AC137" s="181"/>
      <c r="AD137" s="513"/>
      <c r="AE137" s="513"/>
      <c r="AF137" s="513"/>
      <c r="AG137" s="513"/>
      <c r="AH137" s="513"/>
      <c r="AI137" s="513"/>
      <c r="AJ137" s="513"/>
      <c r="AK137" s="513"/>
      <c r="AL137" s="513"/>
      <c r="AM137" s="513"/>
      <c r="AN137" s="513"/>
      <c r="AO137" s="513"/>
      <c r="AP137" s="513"/>
      <c r="AQ137" s="513"/>
      <c r="AR137" s="513"/>
      <c r="AS137" s="513"/>
      <c r="AT137" s="513"/>
      <c r="AU137" s="513"/>
      <c r="AV137" s="513"/>
      <c r="AW137" s="513"/>
      <c r="AX137" s="513"/>
      <c r="AY137" s="513"/>
      <c r="AZ137" s="183"/>
      <c r="BA137" s="1"/>
    </row>
    <row r="138" spans="2:53" ht="13.5" customHeight="1" x14ac:dyDescent="0.15">
      <c r="B138" s="2"/>
      <c r="C138" s="90"/>
      <c r="D138" s="90"/>
      <c r="E138" s="90"/>
      <c r="F138" s="90"/>
      <c r="G138" s="90"/>
      <c r="H138" s="90"/>
      <c r="I138" s="90"/>
      <c r="J138" s="124"/>
      <c r="K138" s="78"/>
      <c r="L138" s="449"/>
      <c r="M138" s="449"/>
      <c r="N138" s="449"/>
      <c r="O138" s="449"/>
      <c r="P138" s="449"/>
      <c r="Q138" s="449"/>
      <c r="R138" s="449"/>
      <c r="S138" s="449"/>
      <c r="T138" s="449"/>
      <c r="U138" s="450"/>
      <c r="V138" s="69" t="s">
        <v>218</v>
      </c>
      <c r="W138" s="119"/>
      <c r="X138" s="119"/>
      <c r="Y138" s="119"/>
      <c r="Z138" s="119"/>
      <c r="AA138" s="119"/>
      <c r="AB138" s="119"/>
      <c r="AC138" s="119"/>
      <c r="AD138" s="387" t="s">
        <v>511</v>
      </c>
      <c r="AE138" s="388"/>
      <c r="AF138" s="73" t="s">
        <v>216</v>
      </c>
      <c r="AG138" s="74"/>
      <c r="AH138" s="74"/>
      <c r="AI138" s="74"/>
      <c r="AJ138" s="74"/>
      <c r="AK138" s="74"/>
      <c r="AL138" s="74"/>
      <c r="AM138" s="387" t="s">
        <v>169</v>
      </c>
      <c r="AN138" s="388"/>
      <c r="AO138" s="73" t="s">
        <v>183</v>
      </c>
      <c r="AP138" s="74"/>
      <c r="AQ138" s="74"/>
      <c r="AR138" s="74"/>
      <c r="AS138" s="74"/>
      <c r="AT138" s="74"/>
      <c r="AU138" s="74"/>
      <c r="AV138" s="74"/>
      <c r="AW138" s="74"/>
      <c r="AX138" s="74"/>
      <c r="AY138" s="74"/>
      <c r="AZ138" s="75"/>
      <c r="BA138" s="1"/>
    </row>
    <row r="139" spans="2:53" ht="13.5" customHeight="1" x14ac:dyDescent="0.15">
      <c r="B139" s="2"/>
      <c r="C139" s="90"/>
      <c r="D139" s="90"/>
      <c r="E139" s="90"/>
      <c r="F139" s="90"/>
      <c r="G139" s="90"/>
      <c r="H139" s="90"/>
      <c r="I139" s="90"/>
      <c r="J139" s="124"/>
      <c r="K139" s="78"/>
      <c r="L139" s="449"/>
      <c r="M139" s="449"/>
      <c r="N139" s="449"/>
      <c r="O139" s="449"/>
      <c r="P139" s="449"/>
      <c r="Q139" s="449"/>
      <c r="R139" s="449"/>
      <c r="S139" s="449"/>
      <c r="T139" s="449"/>
      <c r="U139" s="450"/>
      <c r="V139" s="70"/>
      <c r="W139" s="71"/>
      <c r="X139" s="71"/>
      <c r="Y139" s="71"/>
      <c r="Z139" s="71"/>
      <c r="AA139" s="71"/>
      <c r="AB139" s="71"/>
      <c r="AC139" s="71"/>
      <c r="AD139" s="387" t="s">
        <v>169</v>
      </c>
      <c r="AE139" s="388"/>
      <c r="AF139" s="73" t="s">
        <v>220</v>
      </c>
      <c r="AG139" s="76"/>
      <c r="AH139" s="76"/>
      <c r="AI139" s="76"/>
      <c r="AJ139" s="76"/>
      <c r="AK139" s="76"/>
      <c r="AL139" s="76"/>
      <c r="AM139" s="76"/>
      <c r="AN139" s="76"/>
      <c r="AO139" s="76"/>
      <c r="AP139" s="76"/>
      <c r="AQ139" s="76"/>
      <c r="AR139" s="76"/>
      <c r="AS139" s="76"/>
      <c r="AT139" s="76"/>
      <c r="AU139" s="76"/>
      <c r="AV139" s="76"/>
      <c r="AW139" s="76"/>
      <c r="AX139" s="76"/>
      <c r="AY139" s="76"/>
      <c r="AZ139" s="75"/>
      <c r="BA139" s="1"/>
    </row>
    <row r="140" spans="2:53" ht="13.5" customHeight="1" x14ac:dyDescent="0.15">
      <c r="B140" s="2"/>
      <c r="C140" s="90"/>
      <c r="D140" s="90"/>
      <c r="E140" s="90"/>
      <c r="F140" s="90"/>
      <c r="G140" s="90"/>
      <c r="H140" s="90"/>
      <c r="I140" s="90"/>
      <c r="J140" s="124"/>
      <c r="K140" s="181"/>
      <c r="L140" s="449"/>
      <c r="M140" s="449"/>
      <c r="N140" s="449"/>
      <c r="O140" s="449"/>
      <c r="P140" s="449"/>
      <c r="Q140" s="449"/>
      <c r="R140" s="449"/>
      <c r="S140" s="449"/>
      <c r="T140" s="449"/>
      <c r="U140" s="450"/>
      <c r="V140" s="68" t="s">
        <v>219</v>
      </c>
      <c r="W140" s="181"/>
      <c r="X140" s="181"/>
      <c r="Y140" s="181"/>
      <c r="Z140" s="181"/>
      <c r="AA140" s="181"/>
      <c r="AB140" s="181"/>
      <c r="AC140" s="181"/>
      <c r="AD140" s="462" t="s">
        <v>511</v>
      </c>
      <c r="AE140" s="463"/>
      <c r="AF140" s="466" t="s">
        <v>294</v>
      </c>
      <c r="AG140" s="466"/>
      <c r="AH140" s="466"/>
      <c r="AI140" s="466"/>
      <c r="AJ140" s="466"/>
      <c r="AK140" s="466"/>
      <c r="AL140" s="466"/>
      <c r="AM140" s="466"/>
      <c r="AN140" s="466"/>
      <c r="AO140" s="466"/>
      <c r="AP140" s="466"/>
      <c r="AQ140" s="466"/>
      <c r="AR140" s="466"/>
      <c r="AS140" s="466"/>
      <c r="AT140" s="466"/>
      <c r="AU140" s="466"/>
      <c r="AV140" s="466"/>
      <c r="AW140" s="466"/>
      <c r="AX140" s="466"/>
      <c r="AY140" s="466"/>
      <c r="AZ140" s="467"/>
      <c r="BA140" s="1"/>
    </row>
    <row r="141" spans="2:53" ht="13.5" customHeight="1" x14ac:dyDescent="0.15">
      <c r="B141" s="2"/>
      <c r="C141" s="90"/>
      <c r="D141" s="90"/>
      <c r="E141" s="90"/>
      <c r="F141" s="90"/>
      <c r="G141" s="90"/>
      <c r="H141" s="90"/>
      <c r="I141" s="90"/>
      <c r="J141" s="124"/>
      <c r="K141" s="182"/>
      <c r="L141" s="451"/>
      <c r="M141" s="451"/>
      <c r="N141" s="451"/>
      <c r="O141" s="451"/>
      <c r="P141" s="451"/>
      <c r="Q141" s="451"/>
      <c r="R141" s="451"/>
      <c r="S141" s="451"/>
      <c r="T141" s="451"/>
      <c r="U141" s="452"/>
      <c r="V141" s="72"/>
      <c r="W141" s="182"/>
      <c r="X141" s="182"/>
      <c r="Y141" s="182"/>
      <c r="Z141" s="182"/>
      <c r="AA141" s="182"/>
      <c r="AB141" s="182"/>
      <c r="AC141" s="182"/>
      <c r="AD141" s="464"/>
      <c r="AE141" s="465"/>
      <c r="AF141" s="468"/>
      <c r="AG141" s="468"/>
      <c r="AH141" s="468"/>
      <c r="AI141" s="468"/>
      <c r="AJ141" s="468"/>
      <c r="AK141" s="468"/>
      <c r="AL141" s="468"/>
      <c r="AM141" s="468"/>
      <c r="AN141" s="468"/>
      <c r="AO141" s="468"/>
      <c r="AP141" s="468"/>
      <c r="AQ141" s="468"/>
      <c r="AR141" s="468"/>
      <c r="AS141" s="468"/>
      <c r="AT141" s="468"/>
      <c r="AU141" s="468"/>
      <c r="AV141" s="468"/>
      <c r="AW141" s="468"/>
      <c r="AX141" s="468"/>
      <c r="AY141" s="468"/>
      <c r="AZ141" s="469"/>
      <c r="BA141" s="1"/>
    </row>
    <row r="142" spans="2:53" ht="13.5" customHeight="1" x14ac:dyDescent="0.15">
      <c r="B142" s="2"/>
      <c r="C142" s="90"/>
      <c r="D142" s="90"/>
      <c r="E142" s="90"/>
      <c r="F142" s="90"/>
      <c r="G142" s="90"/>
      <c r="H142" s="90"/>
      <c r="I142" s="90"/>
      <c r="J142" s="124"/>
      <c r="K142" s="90"/>
      <c r="L142" s="511" t="s">
        <v>384</v>
      </c>
      <c r="M142" s="466"/>
      <c r="N142" s="466"/>
      <c r="O142" s="466"/>
      <c r="P142" s="466"/>
      <c r="Q142" s="466"/>
      <c r="R142" s="466"/>
      <c r="S142" s="466"/>
      <c r="T142" s="466"/>
      <c r="U142" s="466"/>
      <c r="V142" s="361" t="s">
        <v>46</v>
      </c>
      <c r="W142" s="361"/>
      <c r="X142" s="361"/>
      <c r="Y142" s="361"/>
      <c r="Z142" s="361"/>
      <c r="AA142" s="361"/>
      <c r="AB142" s="361"/>
      <c r="AC142" s="361"/>
      <c r="AD142" s="361"/>
      <c r="AE142" s="361"/>
      <c r="AF142" s="470" t="str">
        <f>IF(V142="申し込む","→設定をオプション変更内容詳細①にご記入ください","")</f>
        <v>→設定をオプション変更内容詳細①にご記入ください</v>
      </c>
      <c r="AG142" s="470"/>
      <c r="AH142" s="470"/>
      <c r="AI142" s="470"/>
      <c r="AJ142" s="470"/>
      <c r="AK142" s="470"/>
      <c r="AL142" s="470"/>
      <c r="AM142" s="470"/>
      <c r="AN142" s="470"/>
      <c r="AO142" s="470"/>
      <c r="AP142" s="470"/>
      <c r="AQ142" s="470"/>
      <c r="AR142" s="470"/>
      <c r="AS142" s="470"/>
      <c r="AT142" s="470"/>
      <c r="AU142" s="470"/>
      <c r="AV142" s="470"/>
      <c r="AW142" s="470"/>
      <c r="AX142" s="470"/>
      <c r="AY142" s="470"/>
      <c r="AZ142" s="471"/>
      <c r="BA142" s="1"/>
    </row>
    <row r="143" spans="2:53" ht="13.5" customHeight="1" x14ac:dyDescent="0.15">
      <c r="B143" s="17"/>
      <c r="C143" s="82"/>
      <c r="D143" s="82"/>
      <c r="E143" s="82"/>
      <c r="F143" s="82"/>
      <c r="G143" s="82"/>
      <c r="H143" s="82"/>
      <c r="I143" s="82"/>
      <c r="J143" s="103"/>
      <c r="K143" s="82"/>
      <c r="L143" s="468"/>
      <c r="M143" s="468"/>
      <c r="N143" s="468"/>
      <c r="O143" s="468"/>
      <c r="P143" s="468"/>
      <c r="Q143" s="468"/>
      <c r="R143" s="468"/>
      <c r="S143" s="468"/>
      <c r="T143" s="468"/>
      <c r="U143" s="468"/>
      <c r="V143" s="362"/>
      <c r="W143" s="362"/>
      <c r="X143" s="362"/>
      <c r="Y143" s="362"/>
      <c r="Z143" s="362"/>
      <c r="AA143" s="362"/>
      <c r="AB143" s="362"/>
      <c r="AC143" s="362"/>
      <c r="AD143" s="362"/>
      <c r="AE143" s="362"/>
      <c r="AF143" s="364" t="str">
        <f>IF(V142="申し込まない","※ご利用開始後に申し込む場合はサーバーの初期化を伴います","")</f>
        <v/>
      </c>
      <c r="AG143" s="364"/>
      <c r="AH143" s="364"/>
      <c r="AI143" s="364"/>
      <c r="AJ143" s="364"/>
      <c r="AK143" s="364"/>
      <c r="AL143" s="364"/>
      <c r="AM143" s="364"/>
      <c r="AN143" s="364"/>
      <c r="AO143" s="364"/>
      <c r="AP143" s="364"/>
      <c r="AQ143" s="364"/>
      <c r="AR143" s="364"/>
      <c r="AS143" s="364"/>
      <c r="AT143" s="364"/>
      <c r="AU143" s="364"/>
      <c r="AV143" s="364"/>
      <c r="AW143" s="364"/>
      <c r="AX143" s="364"/>
      <c r="AY143" s="364"/>
      <c r="AZ143" s="365"/>
      <c r="BA143" s="1"/>
    </row>
    <row r="144" spans="2:53" x14ac:dyDescent="0.15">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row>
    <row r="145" spans="1:53" x14ac:dyDescent="0.15">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row>
    <row r="146" spans="1:53" x14ac:dyDescent="0.15">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row>
    <row r="147" spans="1:53" x14ac:dyDescent="0.15">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row>
    <row r="148" spans="1:53" x14ac:dyDescent="0.15">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row>
    <row r="149" spans="1:53" ht="13.5" customHeight="1" x14ac:dyDescent="0.15">
      <c r="A149" s="360" t="s">
        <v>423</v>
      </c>
      <c r="B149" s="360"/>
      <c r="C149" s="360"/>
      <c r="D149" s="360"/>
      <c r="E149" s="360"/>
      <c r="F149" s="360"/>
      <c r="G149" s="360"/>
      <c r="H149" s="360"/>
      <c r="I149" s="360"/>
      <c r="J149" s="360"/>
      <c r="K149" s="360"/>
      <c r="L149" s="360"/>
      <c r="M149" s="360"/>
      <c r="N149" s="360"/>
      <c r="O149" s="360"/>
      <c r="P149" s="360"/>
      <c r="Q149" s="360"/>
      <c r="R149" s="360"/>
      <c r="S149" s="360"/>
      <c r="T149" s="360"/>
      <c r="U149" s="360"/>
      <c r="V149" s="360"/>
      <c r="W149" s="360"/>
      <c r="X149" s="360"/>
      <c r="Y149" s="360"/>
      <c r="Z149" s="360"/>
      <c r="AA149" s="360"/>
      <c r="AB149" s="360"/>
      <c r="AC149" s="360"/>
      <c r="AD149" s="360"/>
      <c r="AE149" s="360"/>
      <c r="AF149" s="360"/>
      <c r="AG149" s="360"/>
      <c r="AH149" s="360"/>
      <c r="AI149" s="360"/>
      <c r="AJ149" s="360"/>
      <c r="AK149" s="360"/>
      <c r="AL149" s="360"/>
      <c r="AM149" s="360"/>
      <c r="AN149" s="360"/>
      <c r="AO149" s="360"/>
      <c r="AP149" s="360"/>
      <c r="AQ149" s="360"/>
      <c r="AR149" s="360"/>
      <c r="AS149" s="360"/>
      <c r="AT149" s="360"/>
      <c r="AU149" s="360"/>
      <c r="AV149" s="360"/>
      <c r="AW149" s="360"/>
      <c r="AX149" s="360"/>
      <c r="AY149" s="360"/>
      <c r="AZ149" s="360"/>
      <c r="BA149" s="360"/>
    </row>
    <row r="150" spans="1:53" ht="13.5" customHeight="1" x14ac:dyDescent="0.15">
      <c r="A150" s="360"/>
      <c r="B150" s="360"/>
      <c r="C150" s="360"/>
      <c r="D150" s="360"/>
      <c r="E150" s="360"/>
      <c r="F150" s="360"/>
      <c r="G150" s="360"/>
      <c r="H150" s="360"/>
      <c r="I150" s="360"/>
      <c r="J150" s="360"/>
      <c r="K150" s="360"/>
      <c r="L150" s="360"/>
      <c r="M150" s="360"/>
      <c r="N150" s="360"/>
      <c r="O150" s="360"/>
      <c r="P150" s="360"/>
      <c r="Q150" s="360"/>
      <c r="R150" s="360"/>
      <c r="S150" s="360"/>
      <c r="T150" s="360"/>
      <c r="U150" s="360"/>
      <c r="V150" s="360"/>
      <c r="W150" s="360"/>
      <c r="X150" s="360"/>
      <c r="Y150" s="360"/>
      <c r="Z150" s="360"/>
      <c r="AA150" s="360"/>
      <c r="AB150" s="360"/>
      <c r="AC150" s="360"/>
      <c r="AD150" s="360"/>
      <c r="AE150" s="360"/>
      <c r="AF150" s="360"/>
      <c r="AG150" s="360"/>
      <c r="AH150" s="360"/>
      <c r="AI150" s="360"/>
      <c r="AJ150" s="360"/>
      <c r="AK150" s="360"/>
      <c r="AL150" s="360"/>
      <c r="AM150" s="360"/>
      <c r="AN150" s="360"/>
      <c r="AO150" s="360"/>
      <c r="AP150" s="360"/>
      <c r="AQ150" s="360"/>
      <c r="AR150" s="360"/>
      <c r="AS150" s="360"/>
      <c r="AT150" s="360"/>
      <c r="AU150" s="360"/>
      <c r="AV150" s="360"/>
      <c r="AW150" s="360"/>
      <c r="AX150" s="360"/>
      <c r="AY150" s="360"/>
      <c r="AZ150" s="360"/>
      <c r="BA150" s="360"/>
    </row>
    <row r="152" spans="1:53" x14ac:dyDescent="0.15">
      <c r="B152" s="9" t="s">
        <v>459</v>
      </c>
      <c r="L152" s="147"/>
    </row>
    <row r="154" spans="1:53" x14ac:dyDescent="0.15">
      <c r="B154" s="14" t="s">
        <v>2</v>
      </c>
      <c r="C154" s="15" t="s">
        <v>21</v>
      </c>
      <c r="D154" s="15"/>
      <c r="E154" s="15"/>
      <c r="F154" s="15"/>
      <c r="G154" s="15"/>
      <c r="H154" s="15"/>
      <c r="I154" s="15"/>
      <c r="J154" s="15"/>
      <c r="K154" s="15"/>
      <c r="L154" s="14"/>
      <c r="M154" s="15" t="s">
        <v>47</v>
      </c>
      <c r="N154" s="15"/>
      <c r="O154" s="15"/>
      <c r="P154" s="15"/>
      <c r="Q154" s="15"/>
      <c r="R154" s="15"/>
      <c r="S154" s="15"/>
      <c r="T154" s="15"/>
      <c r="U154" s="15"/>
      <c r="V154" s="15"/>
      <c r="W154" s="15"/>
      <c r="X154" s="15"/>
      <c r="Y154" s="15"/>
      <c r="Z154" s="15"/>
      <c r="AA154" s="15"/>
      <c r="AB154" s="15"/>
      <c r="AC154" s="15"/>
      <c r="AD154" s="15"/>
      <c r="AE154" s="15"/>
      <c r="AF154" s="15"/>
      <c r="AG154" s="14"/>
      <c r="AH154" s="15" t="s">
        <v>48</v>
      </c>
      <c r="AI154" s="15"/>
      <c r="AJ154" s="15"/>
      <c r="AK154" s="15"/>
      <c r="AL154" s="15"/>
      <c r="AM154" s="15"/>
      <c r="AN154" s="15"/>
      <c r="AO154" s="15"/>
      <c r="AP154" s="15"/>
      <c r="AQ154" s="15"/>
      <c r="AR154" s="15"/>
      <c r="AS154" s="15"/>
      <c r="AT154" s="15"/>
      <c r="AU154" s="15"/>
      <c r="AV154" s="15"/>
      <c r="AW154" s="15"/>
      <c r="AX154" s="15"/>
      <c r="AY154" s="15"/>
      <c r="AZ154" s="16"/>
    </row>
    <row r="155" spans="1:53" ht="13.5" customHeight="1" x14ac:dyDescent="0.15">
      <c r="B155" s="2"/>
      <c r="C155" s="23"/>
      <c r="D155" s="324" t="s">
        <v>49</v>
      </c>
      <c r="E155" s="324"/>
      <c r="F155" s="324"/>
      <c r="G155" s="324"/>
      <c r="H155" s="324"/>
      <c r="I155" s="324"/>
      <c r="J155" s="23"/>
      <c r="K155" s="23"/>
      <c r="L155" s="24"/>
      <c r="M155" s="343"/>
      <c r="N155" s="343"/>
      <c r="O155" s="343"/>
      <c r="P155" s="343"/>
      <c r="Q155" s="343"/>
      <c r="R155" s="343"/>
      <c r="S155" s="343"/>
      <c r="T155" s="343"/>
      <c r="U155" s="343"/>
      <c r="V155" s="343"/>
      <c r="W155" s="343"/>
      <c r="X155" s="343"/>
      <c r="Y155" s="343"/>
      <c r="Z155" s="343"/>
      <c r="AA155" s="343"/>
      <c r="AB155" s="343"/>
      <c r="AC155" s="343"/>
      <c r="AD155" s="343"/>
      <c r="AE155" s="23"/>
      <c r="AF155" s="23"/>
      <c r="AG155" s="24"/>
      <c r="AH155" s="343" t="s">
        <v>520</v>
      </c>
      <c r="AI155" s="343"/>
      <c r="AJ155" s="343"/>
      <c r="AK155" s="343"/>
      <c r="AL155" s="343"/>
      <c r="AM155" s="343"/>
      <c r="AN155" s="343"/>
      <c r="AO155" s="343"/>
      <c r="AP155" s="343"/>
      <c r="AQ155" s="343"/>
      <c r="AR155" s="343"/>
      <c r="AS155" s="343"/>
      <c r="AT155" s="343"/>
      <c r="AU155" s="343"/>
      <c r="AV155" s="343"/>
      <c r="AW155" s="343"/>
      <c r="AX155" s="343"/>
      <c r="AY155" s="343"/>
      <c r="AZ155" s="4"/>
    </row>
    <row r="156" spans="1:53" ht="13.5" customHeight="1" x14ac:dyDescent="0.15">
      <c r="B156" s="2"/>
      <c r="C156" s="22"/>
      <c r="D156" s="336"/>
      <c r="E156" s="336"/>
      <c r="F156" s="336"/>
      <c r="G156" s="336"/>
      <c r="H156" s="336"/>
      <c r="I156" s="336"/>
      <c r="J156" s="22"/>
      <c r="K156" s="22"/>
      <c r="L156" s="21"/>
      <c r="M156" s="348"/>
      <c r="N156" s="348"/>
      <c r="O156" s="348"/>
      <c r="P156" s="348"/>
      <c r="Q156" s="348"/>
      <c r="R156" s="348"/>
      <c r="S156" s="348"/>
      <c r="T156" s="348"/>
      <c r="U156" s="348"/>
      <c r="V156" s="348"/>
      <c r="W156" s="348"/>
      <c r="X156" s="348"/>
      <c r="Y156" s="348"/>
      <c r="Z156" s="348"/>
      <c r="AA156" s="348"/>
      <c r="AB156" s="348"/>
      <c r="AC156" s="348"/>
      <c r="AD156" s="348"/>
      <c r="AE156" s="22"/>
      <c r="AF156" s="22"/>
      <c r="AG156" s="21"/>
      <c r="AH156" s="348"/>
      <c r="AI156" s="348"/>
      <c r="AJ156" s="348"/>
      <c r="AK156" s="348"/>
      <c r="AL156" s="348"/>
      <c r="AM156" s="348"/>
      <c r="AN156" s="348"/>
      <c r="AO156" s="348"/>
      <c r="AP156" s="348"/>
      <c r="AQ156" s="348"/>
      <c r="AR156" s="348"/>
      <c r="AS156" s="348"/>
      <c r="AT156" s="348"/>
      <c r="AU156" s="348"/>
      <c r="AV156" s="348"/>
      <c r="AW156" s="348"/>
      <c r="AX156" s="348"/>
      <c r="AY156" s="348"/>
      <c r="AZ156" s="4"/>
    </row>
    <row r="157" spans="1:53" x14ac:dyDescent="0.15">
      <c r="B157" s="2"/>
      <c r="C157" s="1"/>
      <c r="D157" s="324" t="s">
        <v>50</v>
      </c>
      <c r="E157" s="324"/>
      <c r="F157" s="324"/>
      <c r="G157" s="324"/>
      <c r="H157" s="324"/>
      <c r="I157" s="324"/>
      <c r="J157" s="1"/>
      <c r="K157" s="1"/>
      <c r="L157" s="2"/>
      <c r="M157" s="100" t="s">
        <v>292</v>
      </c>
      <c r="N157" s="86"/>
      <c r="O157" s="86"/>
      <c r="P157" s="86"/>
      <c r="Q157" s="86"/>
      <c r="R157" s="86"/>
      <c r="S157" s="86"/>
      <c r="T157" s="86"/>
      <c r="U157" s="87"/>
      <c r="V157" s="86"/>
      <c r="W157" s="86"/>
      <c r="X157" s="86"/>
      <c r="Y157" s="86"/>
      <c r="Z157" s="87"/>
      <c r="AA157" s="86"/>
      <c r="AB157" s="86"/>
      <c r="AC157" s="86"/>
      <c r="AD157" s="86"/>
      <c r="AE157" s="1"/>
      <c r="AF157" s="1"/>
      <c r="AG157" s="2"/>
      <c r="AH157" s="363"/>
      <c r="AI157" s="363"/>
      <c r="AJ157" s="363"/>
      <c r="AK157" s="363"/>
      <c r="AL157" s="363"/>
      <c r="AM157" s="363"/>
      <c r="AN157" s="363"/>
      <c r="AO157" s="363"/>
      <c r="AP157" s="25"/>
      <c r="AQ157" s="363"/>
      <c r="AR157" s="363"/>
      <c r="AS157" s="363"/>
      <c r="AT157" s="363"/>
      <c r="AU157" s="25"/>
      <c r="AV157" s="363"/>
      <c r="AW157" s="363"/>
      <c r="AX157" s="363"/>
      <c r="AY157" s="363"/>
      <c r="AZ157" s="4"/>
    </row>
    <row r="158" spans="1:53" x14ac:dyDescent="0.15">
      <c r="B158" s="2"/>
      <c r="C158" s="1"/>
      <c r="D158" s="331"/>
      <c r="E158" s="331"/>
      <c r="F158" s="331"/>
      <c r="G158" s="331"/>
      <c r="H158" s="331"/>
      <c r="I158" s="331"/>
      <c r="J158" s="1"/>
      <c r="K158" s="1"/>
      <c r="L158" s="2"/>
      <c r="M158" s="101" t="s">
        <v>293</v>
      </c>
      <c r="N158" s="88"/>
      <c r="O158" s="88"/>
      <c r="P158" s="88"/>
      <c r="Q158" s="88"/>
      <c r="R158" s="88"/>
      <c r="S158" s="88"/>
      <c r="T158" s="88"/>
      <c r="U158" s="89"/>
      <c r="V158" s="88"/>
      <c r="W158" s="88"/>
      <c r="X158" s="88"/>
      <c r="Y158" s="88"/>
      <c r="Z158" s="89"/>
      <c r="AA158" s="88"/>
      <c r="AB158" s="88"/>
      <c r="AC158" s="88"/>
      <c r="AD158" s="88"/>
      <c r="AE158" s="1"/>
      <c r="AF158" s="1"/>
      <c r="AG158" s="2"/>
      <c r="AH158" s="178"/>
      <c r="AI158" s="178"/>
      <c r="AJ158" s="178"/>
      <c r="AK158" s="178"/>
      <c r="AL158" s="178"/>
      <c r="AM158" s="178"/>
      <c r="AN158" s="178"/>
      <c r="AO158" s="178"/>
      <c r="AP158" s="25"/>
      <c r="AQ158" s="178"/>
      <c r="AR158" s="178"/>
      <c r="AS158" s="178"/>
      <c r="AT158" s="178"/>
      <c r="AU158" s="25"/>
      <c r="AV158" s="178"/>
      <c r="AW158" s="178"/>
      <c r="AX158" s="178"/>
      <c r="AY158" s="178"/>
      <c r="AZ158" s="4"/>
    </row>
    <row r="159" spans="1:53" x14ac:dyDescent="0.15">
      <c r="B159" s="2"/>
      <c r="C159" s="1"/>
      <c r="D159" s="331"/>
      <c r="E159" s="331"/>
      <c r="F159" s="331"/>
      <c r="G159" s="331"/>
      <c r="H159" s="331"/>
      <c r="I159" s="331"/>
      <c r="J159" s="1"/>
      <c r="K159" s="1"/>
      <c r="L159" s="2"/>
      <c r="M159" s="363" t="s">
        <v>51</v>
      </c>
      <c r="N159" s="363"/>
      <c r="O159" s="363"/>
      <c r="P159" s="363"/>
      <c r="Q159" s="363"/>
      <c r="R159" s="363"/>
      <c r="S159" s="363"/>
      <c r="T159" s="363"/>
      <c r="U159" s="25"/>
      <c r="V159" s="178" t="s">
        <v>52</v>
      </c>
      <c r="W159" s="178"/>
      <c r="X159" s="178"/>
      <c r="Y159" s="178"/>
      <c r="Z159" s="25"/>
      <c r="AA159" s="363" t="s">
        <v>53</v>
      </c>
      <c r="AB159" s="363"/>
      <c r="AC159" s="363"/>
      <c r="AD159" s="363"/>
      <c r="AE159" s="1"/>
      <c r="AF159" s="1"/>
      <c r="AG159" s="2"/>
      <c r="AH159" s="363" t="s">
        <v>51</v>
      </c>
      <c r="AI159" s="363"/>
      <c r="AJ159" s="363"/>
      <c r="AK159" s="363"/>
      <c r="AL159" s="363"/>
      <c r="AM159" s="363"/>
      <c r="AN159" s="363"/>
      <c r="AO159" s="363"/>
      <c r="AP159" s="25"/>
      <c r="AQ159" s="363" t="s">
        <v>52</v>
      </c>
      <c r="AR159" s="363"/>
      <c r="AS159" s="363"/>
      <c r="AT159" s="363"/>
      <c r="AU159" s="25"/>
      <c r="AV159" s="363" t="s">
        <v>53</v>
      </c>
      <c r="AW159" s="363"/>
      <c r="AX159" s="363"/>
      <c r="AY159" s="363"/>
      <c r="AZ159" s="4"/>
    </row>
    <row r="160" spans="1:53" ht="13.5" customHeight="1" x14ac:dyDescent="0.15">
      <c r="B160" s="2"/>
      <c r="C160" s="1"/>
      <c r="D160" s="6"/>
      <c r="E160" s="6"/>
      <c r="F160" s="6"/>
      <c r="G160" s="6"/>
      <c r="H160" s="6"/>
      <c r="I160" s="6"/>
      <c r="J160" s="1"/>
      <c r="K160" s="1"/>
      <c r="L160" s="2"/>
      <c r="M160" s="363" t="s">
        <v>54</v>
      </c>
      <c r="N160" s="363"/>
      <c r="O160" s="363"/>
      <c r="P160" s="453" t="s">
        <v>58</v>
      </c>
      <c r="Q160" s="453"/>
      <c r="R160" s="453"/>
      <c r="S160" s="453"/>
      <c r="T160" s="453"/>
      <c r="U160" s="363"/>
      <c r="V160" s="313"/>
      <c r="W160" s="313"/>
      <c r="X160" s="313"/>
      <c r="Y160" s="313"/>
      <c r="Z160" s="363"/>
      <c r="AA160" s="312"/>
      <c r="AB160" s="312"/>
      <c r="AC160" s="312"/>
      <c r="AD160" s="312"/>
      <c r="AE160" s="179"/>
      <c r="AF160" s="1"/>
      <c r="AG160" s="2"/>
      <c r="AH160" s="324" t="s">
        <v>54</v>
      </c>
      <c r="AI160" s="324"/>
      <c r="AJ160" s="324"/>
      <c r="AK160" s="324" t="s">
        <v>55</v>
      </c>
      <c r="AL160" s="324"/>
      <c r="AM160" s="324"/>
      <c r="AN160" s="324"/>
      <c r="AO160" s="324"/>
      <c r="AP160" s="324"/>
      <c r="AQ160" s="313">
        <v>100</v>
      </c>
      <c r="AR160" s="313"/>
      <c r="AS160" s="313"/>
      <c r="AT160" s="313"/>
      <c r="AU160" s="324"/>
      <c r="AV160" s="324" t="s">
        <v>62</v>
      </c>
      <c r="AW160" s="324"/>
      <c r="AX160" s="324"/>
      <c r="AY160" s="324"/>
      <c r="AZ160" s="4"/>
    </row>
    <row r="161" spans="2:52" ht="13.5" customHeight="1" x14ac:dyDescent="0.15">
      <c r="B161" s="2"/>
      <c r="C161" s="1"/>
      <c r="D161" s="1"/>
      <c r="E161" s="1"/>
      <c r="F161" s="1"/>
      <c r="G161" s="1"/>
      <c r="H161" s="1"/>
      <c r="I161" s="1"/>
      <c r="J161" s="1"/>
      <c r="K161" s="1"/>
      <c r="L161" s="2"/>
      <c r="M161" s="363"/>
      <c r="N161" s="363"/>
      <c r="O161" s="363"/>
      <c r="P161" s="453"/>
      <c r="Q161" s="453"/>
      <c r="R161" s="453"/>
      <c r="S161" s="453"/>
      <c r="T161" s="453"/>
      <c r="U161" s="363"/>
      <c r="V161" s="314"/>
      <c r="W161" s="314"/>
      <c r="X161" s="314"/>
      <c r="Y161" s="314"/>
      <c r="Z161" s="363"/>
      <c r="AA161" s="312"/>
      <c r="AB161" s="312"/>
      <c r="AC161" s="312"/>
      <c r="AD161" s="312"/>
      <c r="AE161" s="179"/>
      <c r="AF161" s="1"/>
      <c r="AG161" s="2"/>
      <c r="AH161" s="336"/>
      <c r="AI161" s="336"/>
      <c r="AJ161" s="336"/>
      <c r="AK161" s="336"/>
      <c r="AL161" s="336"/>
      <c r="AM161" s="336"/>
      <c r="AN161" s="336"/>
      <c r="AO161" s="336"/>
      <c r="AP161" s="336"/>
      <c r="AQ161" s="314"/>
      <c r="AR161" s="314"/>
      <c r="AS161" s="314"/>
      <c r="AT161" s="314"/>
      <c r="AU161" s="336"/>
      <c r="AV161" s="336"/>
      <c r="AW161" s="336"/>
      <c r="AX161" s="336"/>
      <c r="AY161" s="336"/>
      <c r="AZ161" s="4"/>
    </row>
    <row r="162" spans="2:52" ht="13.5" customHeight="1" x14ac:dyDescent="0.15">
      <c r="B162" s="2"/>
      <c r="C162" s="1"/>
      <c r="D162" s="1"/>
      <c r="E162" s="1"/>
      <c r="F162" s="1"/>
      <c r="G162" s="1"/>
      <c r="H162" s="1"/>
      <c r="I162" s="1"/>
      <c r="J162" s="1"/>
      <c r="K162" s="1"/>
      <c r="L162" s="2"/>
      <c r="M162" s="363" t="s">
        <v>57</v>
      </c>
      <c r="N162" s="363"/>
      <c r="O162" s="363"/>
      <c r="P162" s="453" t="s">
        <v>59</v>
      </c>
      <c r="Q162" s="453"/>
      <c r="R162" s="453"/>
      <c r="S162" s="453"/>
      <c r="T162" s="453"/>
      <c r="U162" s="363"/>
      <c r="V162" s="313"/>
      <c r="W162" s="313"/>
      <c r="X162" s="313"/>
      <c r="Y162" s="313"/>
      <c r="Z162" s="363"/>
      <c r="AA162" s="312"/>
      <c r="AB162" s="312"/>
      <c r="AC162" s="312"/>
      <c r="AD162" s="312"/>
      <c r="AE162" s="179"/>
      <c r="AF162" s="1"/>
      <c r="AG162" s="2"/>
      <c r="AH162" s="324">
        <v>1</v>
      </c>
      <c r="AI162" s="313" t="s">
        <v>537</v>
      </c>
      <c r="AJ162" s="313"/>
      <c r="AK162" s="313"/>
      <c r="AL162" s="324" t="s">
        <v>61</v>
      </c>
      <c r="AM162" s="324"/>
      <c r="AN162" s="324"/>
      <c r="AO162" s="324"/>
      <c r="AP162" s="324"/>
      <c r="AQ162" s="313">
        <v>5</v>
      </c>
      <c r="AR162" s="313"/>
      <c r="AS162" s="313"/>
      <c r="AT162" s="313"/>
      <c r="AU162" s="324"/>
      <c r="AV162" s="324" t="s">
        <v>62</v>
      </c>
      <c r="AW162" s="324"/>
      <c r="AX162" s="324"/>
      <c r="AY162" s="324"/>
      <c r="AZ162" s="4"/>
    </row>
    <row r="163" spans="2:52" ht="13.5" customHeight="1" x14ac:dyDescent="0.15">
      <c r="B163" s="2"/>
      <c r="C163" s="1"/>
      <c r="D163" s="1"/>
      <c r="E163" s="1"/>
      <c r="F163" s="1"/>
      <c r="G163" s="1"/>
      <c r="H163" s="1"/>
      <c r="I163" s="1"/>
      <c r="J163" s="1"/>
      <c r="K163" s="1"/>
      <c r="L163" s="2"/>
      <c r="M163" s="363"/>
      <c r="N163" s="363"/>
      <c r="O163" s="363"/>
      <c r="P163" s="453"/>
      <c r="Q163" s="453"/>
      <c r="R163" s="453"/>
      <c r="S163" s="453"/>
      <c r="T163" s="453"/>
      <c r="U163" s="363"/>
      <c r="V163" s="314"/>
      <c r="W163" s="314"/>
      <c r="X163" s="314"/>
      <c r="Y163" s="314"/>
      <c r="Z163" s="363"/>
      <c r="AA163" s="312"/>
      <c r="AB163" s="312"/>
      <c r="AC163" s="312"/>
      <c r="AD163" s="312"/>
      <c r="AE163" s="179"/>
      <c r="AF163" s="1"/>
      <c r="AG163" s="2"/>
      <c r="AH163" s="336"/>
      <c r="AI163" s="314"/>
      <c r="AJ163" s="314"/>
      <c r="AK163" s="314"/>
      <c r="AL163" s="336"/>
      <c r="AM163" s="336"/>
      <c r="AN163" s="336"/>
      <c r="AO163" s="336"/>
      <c r="AP163" s="336"/>
      <c r="AQ163" s="314"/>
      <c r="AR163" s="314"/>
      <c r="AS163" s="314"/>
      <c r="AT163" s="314"/>
      <c r="AU163" s="336"/>
      <c r="AV163" s="336"/>
      <c r="AW163" s="336"/>
      <c r="AX163" s="336"/>
      <c r="AY163" s="336"/>
      <c r="AZ163" s="4"/>
    </row>
    <row r="164" spans="2:52" ht="13.5" customHeight="1" x14ac:dyDescent="0.15">
      <c r="B164" s="2"/>
      <c r="C164" s="1"/>
      <c r="D164" s="1"/>
      <c r="E164" s="1"/>
      <c r="F164" s="1"/>
      <c r="G164" s="1"/>
      <c r="H164" s="1"/>
      <c r="I164" s="1"/>
      <c r="J164" s="1"/>
      <c r="K164" s="1"/>
      <c r="L164" s="2"/>
      <c r="M164" s="363">
        <v>1</v>
      </c>
      <c r="N164" s="584" t="s">
        <v>56</v>
      </c>
      <c r="O164" s="343"/>
      <c r="P164" s="343"/>
      <c r="Q164" s="343"/>
      <c r="R164" s="343"/>
      <c r="S164" s="343"/>
      <c r="T164" s="343"/>
      <c r="U164" s="363"/>
      <c r="V164" s="313"/>
      <c r="W164" s="313"/>
      <c r="X164" s="313"/>
      <c r="Y164" s="313"/>
      <c r="Z164" s="363"/>
      <c r="AA164" s="312"/>
      <c r="AB164" s="312"/>
      <c r="AC164" s="312"/>
      <c r="AD164" s="312"/>
      <c r="AE164" s="179"/>
      <c r="AF164" s="1"/>
      <c r="AG164" s="2"/>
      <c r="AH164" s="324">
        <v>2</v>
      </c>
      <c r="AI164" s="313" t="s">
        <v>538</v>
      </c>
      <c r="AJ164" s="313"/>
      <c r="AK164" s="313"/>
      <c r="AL164" s="324" t="s">
        <v>61</v>
      </c>
      <c r="AM164" s="324"/>
      <c r="AN164" s="324"/>
      <c r="AO164" s="324"/>
      <c r="AP164" s="324"/>
      <c r="AQ164" s="313">
        <v>5</v>
      </c>
      <c r="AR164" s="313"/>
      <c r="AS164" s="313"/>
      <c r="AT164" s="313"/>
      <c r="AU164" s="324"/>
      <c r="AV164" s="324" t="s">
        <v>62</v>
      </c>
      <c r="AW164" s="324"/>
      <c r="AX164" s="324"/>
      <c r="AY164" s="324"/>
      <c r="AZ164" s="4"/>
    </row>
    <row r="165" spans="2:52" ht="13.5" customHeight="1" x14ac:dyDescent="0.15">
      <c r="B165" s="2"/>
      <c r="C165" s="1"/>
      <c r="D165" s="1"/>
      <c r="E165" s="1"/>
      <c r="F165" s="1"/>
      <c r="G165" s="1"/>
      <c r="H165" s="1"/>
      <c r="I165" s="1"/>
      <c r="J165" s="1"/>
      <c r="K165" s="1"/>
      <c r="L165" s="2"/>
      <c r="M165" s="363"/>
      <c r="N165" s="584"/>
      <c r="O165" s="348"/>
      <c r="P165" s="348"/>
      <c r="Q165" s="348"/>
      <c r="R165" s="348"/>
      <c r="S165" s="348"/>
      <c r="T165" s="348"/>
      <c r="U165" s="363"/>
      <c r="V165" s="314"/>
      <c r="W165" s="314"/>
      <c r="X165" s="314"/>
      <c r="Y165" s="314"/>
      <c r="Z165" s="363"/>
      <c r="AA165" s="312"/>
      <c r="AB165" s="312"/>
      <c r="AC165" s="312"/>
      <c r="AD165" s="312"/>
      <c r="AE165" s="179"/>
      <c r="AF165" s="1"/>
      <c r="AG165" s="2"/>
      <c r="AH165" s="336"/>
      <c r="AI165" s="314"/>
      <c r="AJ165" s="314"/>
      <c r="AK165" s="314"/>
      <c r="AL165" s="336"/>
      <c r="AM165" s="336"/>
      <c r="AN165" s="336"/>
      <c r="AO165" s="336"/>
      <c r="AP165" s="336"/>
      <c r="AQ165" s="314"/>
      <c r="AR165" s="314"/>
      <c r="AS165" s="314"/>
      <c r="AT165" s="314"/>
      <c r="AU165" s="336"/>
      <c r="AV165" s="336"/>
      <c r="AW165" s="336"/>
      <c r="AX165" s="336"/>
      <c r="AY165" s="336"/>
      <c r="AZ165" s="4"/>
    </row>
    <row r="166" spans="2:52" ht="13.5" customHeight="1" x14ac:dyDescent="0.15">
      <c r="B166" s="2"/>
      <c r="C166" s="1"/>
      <c r="D166" s="1"/>
      <c r="E166" s="1"/>
      <c r="F166" s="1"/>
      <c r="G166" s="1"/>
      <c r="H166" s="1"/>
      <c r="I166" s="1"/>
      <c r="J166" s="1"/>
      <c r="K166" s="1"/>
      <c r="L166" s="2"/>
      <c r="M166" s="363">
        <v>2</v>
      </c>
      <c r="N166" s="584" t="s">
        <v>56</v>
      </c>
      <c r="O166" s="343"/>
      <c r="P166" s="343"/>
      <c r="Q166" s="343"/>
      <c r="R166" s="343"/>
      <c r="S166" s="343"/>
      <c r="T166" s="343"/>
      <c r="U166" s="363"/>
      <c r="V166" s="313"/>
      <c r="W166" s="313"/>
      <c r="X166" s="313"/>
      <c r="Y166" s="313"/>
      <c r="Z166" s="363"/>
      <c r="AA166" s="312"/>
      <c r="AB166" s="312"/>
      <c r="AC166" s="312"/>
      <c r="AD166" s="312"/>
      <c r="AE166" s="179"/>
      <c r="AF166" s="1"/>
      <c r="AG166" s="2"/>
      <c r="AH166" s="324">
        <v>3</v>
      </c>
      <c r="AI166" s="313"/>
      <c r="AJ166" s="313"/>
      <c r="AK166" s="313"/>
      <c r="AL166" s="324" t="s">
        <v>61</v>
      </c>
      <c r="AM166" s="324"/>
      <c r="AN166" s="324"/>
      <c r="AO166" s="324"/>
      <c r="AP166" s="324"/>
      <c r="AQ166" s="313"/>
      <c r="AR166" s="313"/>
      <c r="AS166" s="313"/>
      <c r="AT166" s="313"/>
      <c r="AU166" s="324"/>
      <c r="AV166" s="324" t="s">
        <v>62</v>
      </c>
      <c r="AW166" s="324"/>
      <c r="AX166" s="324"/>
      <c r="AY166" s="324"/>
      <c r="AZ166" s="4"/>
    </row>
    <row r="167" spans="2:52" ht="13.5" customHeight="1" x14ac:dyDescent="0.15">
      <c r="B167" s="2"/>
      <c r="C167" s="1"/>
      <c r="D167" s="1"/>
      <c r="E167" s="1"/>
      <c r="F167" s="1"/>
      <c r="G167" s="1"/>
      <c r="H167" s="1"/>
      <c r="I167" s="1"/>
      <c r="J167" s="1"/>
      <c r="K167" s="1"/>
      <c r="L167" s="2"/>
      <c r="M167" s="363"/>
      <c r="N167" s="584"/>
      <c r="O167" s="348"/>
      <c r="P167" s="348"/>
      <c r="Q167" s="348"/>
      <c r="R167" s="348"/>
      <c r="S167" s="348"/>
      <c r="T167" s="348"/>
      <c r="U167" s="363"/>
      <c r="V167" s="314"/>
      <c r="W167" s="314"/>
      <c r="X167" s="314"/>
      <c r="Y167" s="314"/>
      <c r="Z167" s="363"/>
      <c r="AA167" s="312"/>
      <c r="AB167" s="312"/>
      <c r="AC167" s="312"/>
      <c r="AD167" s="312"/>
      <c r="AE167" s="179"/>
      <c r="AF167" s="1"/>
      <c r="AG167" s="2"/>
      <c r="AH167" s="336"/>
      <c r="AI167" s="314"/>
      <c r="AJ167" s="314"/>
      <c r="AK167" s="314"/>
      <c r="AL167" s="336"/>
      <c r="AM167" s="336"/>
      <c r="AN167" s="336"/>
      <c r="AO167" s="336"/>
      <c r="AP167" s="336"/>
      <c r="AQ167" s="314"/>
      <c r="AR167" s="314"/>
      <c r="AS167" s="314"/>
      <c r="AT167" s="314"/>
      <c r="AU167" s="336"/>
      <c r="AV167" s="336"/>
      <c r="AW167" s="336"/>
      <c r="AX167" s="336"/>
      <c r="AY167" s="336"/>
      <c r="AZ167" s="4"/>
    </row>
    <row r="168" spans="2:52" ht="13.5" customHeight="1" x14ac:dyDescent="0.15">
      <c r="B168" s="2"/>
      <c r="C168" s="1"/>
      <c r="D168" s="1"/>
      <c r="E168" s="1"/>
      <c r="F168" s="1"/>
      <c r="G168" s="1"/>
      <c r="H168" s="1"/>
      <c r="I168" s="1"/>
      <c r="J168" s="1"/>
      <c r="K168" s="1"/>
      <c r="L168" s="2"/>
      <c r="M168" s="363">
        <v>3</v>
      </c>
      <c r="N168" s="584" t="s">
        <v>56</v>
      </c>
      <c r="O168" s="343"/>
      <c r="P168" s="343"/>
      <c r="Q168" s="343"/>
      <c r="R168" s="343"/>
      <c r="S168" s="343"/>
      <c r="T168" s="343"/>
      <c r="U168" s="363"/>
      <c r="V168" s="313"/>
      <c r="W168" s="313"/>
      <c r="X168" s="313"/>
      <c r="Y168" s="313"/>
      <c r="Z168" s="363"/>
      <c r="AA168" s="312"/>
      <c r="AB168" s="312"/>
      <c r="AC168" s="312"/>
      <c r="AD168" s="312"/>
      <c r="AE168" s="179"/>
      <c r="AF168" s="1"/>
      <c r="AG168" s="2"/>
      <c r="AH168" s="324">
        <v>4</v>
      </c>
      <c r="AI168" s="313"/>
      <c r="AJ168" s="313"/>
      <c r="AK168" s="313"/>
      <c r="AL168" s="324" t="s">
        <v>61</v>
      </c>
      <c r="AM168" s="324"/>
      <c r="AN168" s="324"/>
      <c r="AO168" s="324"/>
      <c r="AP168" s="324"/>
      <c r="AQ168" s="313"/>
      <c r="AR168" s="313"/>
      <c r="AS168" s="313"/>
      <c r="AT168" s="313"/>
      <c r="AU168" s="324"/>
      <c r="AV168" s="324" t="s">
        <v>62</v>
      </c>
      <c r="AW168" s="324"/>
      <c r="AX168" s="324"/>
      <c r="AY168" s="324"/>
      <c r="AZ168" s="4"/>
    </row>
    <row r="169" spans="2:52" ht="13.5" customHeight="1" x14ac:dyDescent="0.15">
      <c r="B169" s="2"/>
      <c r="C169" s="1"/>
      <c r="D169" s="1"/>
      <c r="E169" s="1"/>
      <c r="F169" s="1"/>
      <c r="G169" s="1"/>
      <c r="H169" s="1"/>
      <c r="I169" s="1"/>
      <c r="J169" s="1"/>
      <c r="K169" s="1"/>
      <c r="L169" s="2"/>
      <c r="M169" s="363"/>
      <c r="N169" s="584"/>
      <c r="O169" s="348"/>
      <c r="P169" s="348"/>
      <c r="Q169" s="348"/>
      <c r="R169" s="348"/>
      <c r="S169" s="348"/>
      <c r="T169" s="348"/>
      <c r="U169" s="363"/>
      <c r="V169" s="314"/>
      <c r="W169" s="314"/>
      <c r="X169" s="314"/>
      <c r="Y169" s="314"/>
      <c r="Z169" s="363"/>
      <c r="AA169" s="312"/>
      <c r="AB169" s="312"/>
      <c r="AC169" s="312"/>
      <c r="AD169" s="312"/>
      <c r="AE169" s="179"/>
      <c r="AF169" s="1"/>
      <c r="AG169" s="2"/>
      <c r="AH169" s="336"/>
      <c r="AI169" s="314"/>
      <c r="AJ169" s="314"/>
      <c r="AK169" s="314"/>
      <c r="AL169" s="336"/>
      <c r="AM169" s="336"/>
      <c r="AN169" s="336"/>
      <c r="AO169" s="336"/>
      <c r="AP169" s="336"/>
      <c r="AQ169" s="314"/>
      <c r="AR169" s="314"/>
      <c r="AS169" s="314"/>
      <c r="AT169" s="314"/>
      <c r="AU169" s="336"/>
      <c r="AV169" s="336"/>
      <c r="AW169" s="336"/>
      <c r="AX169" s="336"/>
      <c r="AY169" s="336"/>
      <c r="AZ169" s="4"/>
    </row>
    <row r="170" spans="2:52" ht="13.5" customHeight="1" x14ac:dyDescent="0.15">
      <c r="B170" s="2"/>
      <c r="C170" s="1"/>
      <c r="D170" s="1"/>
      <c r="E170" s="1"/>
      <c r="F170" s="1"/>
      <c r="G170" s="1"/>
      <c r="H170" s="1"/>
      <c r="I170" s="1"/>
      <c r="J170" s="1"/>
      <c r="K170" s="1"/>
      <c r="L170" s="2"/>
      <c r="M170" s="363">
        <v>4</v>
      </c>
      <c r="N170" s="584" t="s">
        <v>56</v>
      </c>
      <c r="O170" s="343"/>
      <c r="P170" s="343"/>
      <c r="Q170" s="343"/>
      <c r="R170" s="343"/>
      <c r="S170" s="343"/>
      <c r="T170" s="343"/>
      <c r="U170" s="363"/>
      <c r="V170" s="313"/>
      <c r="W170" s="313"/>
      <c r="X170" s="313"/>
      <c r="Y170" s="313"/>
      <c r="Z170" s="363"/>
      <c r="AA170" s="312"/>
      <c r="AB170" s="312"/>
      <c r="AC170" s="312"/>
      <c r="AD170" s="312"/>
      <c r="AE170" s="179"/>
      <c r="AF170" s="1"/>
      <c r="AG170" s="2"/>
      <c r="AH170" s="324">
        <v>5</v>
      </c>
      <c r="AI170" s="313"/>
      <c r="AJ170" s="313"/>
      <c r="AK170" s="313"/>
      <c r="AL170" s="324" t="s">
        <v>61</v>
      </c>
      <c r="AM170" s="324"/>
      <c r="AN170" s="324"/>
      <c r="AO170" s="324"/>
      <c r="AP170" s="324"/>
      <c r="AQ170" s="313"/>
      <c r="AR170" s="313"/>
      <c r="AS170" s="313"/>
      <c r="AT170" s="313"/>
      <c r="AU170" s="324"/>
      <c r="AV170" s="324" t="s">
        <v>62</v>
      </c>
      <c r="AW170" s="324"/>
      <c r="AX170" s="324"/>
      <c r="AY170" s="324"/>
      <c r="AZ170" s="4"/>
    </row>
    <row r="171" spans="2:52" ht="13.5" customHeight="1" x14ac:dyDescent="0.15">
      <c r="B171" s="2"/>
      <c r="C171" s="1"/>
      <c r="D171" s="1"/>
      <c r="E171" s="1"/>
      <c r="F171" s="1"/>
      <c r="G171" s="1"/>
      <c r="H171" s="1"/>
      <c r="I171" s="1"/>
      <c r="J171" s="1"/>
      <c r="K171" s="1"/>
      <c r="L171" s="2"/>
      <c r="M171" s="363"/>
      <c r="N171" s="584"/>
      <c r="O171" s="348"/>
      <c r="P171" s="348"/>
      <c r="Q171" s="348"/>
      <c r="R171" s="348"/>
      <c r="S171" s="348"/>
      <c r="T171" s="348"/>
      <c r="U171" s="363"/>
      <c r="V171" s="314"/>
      <c r="W171" s="314"/>
      <c r="X171" s="314"/>
      <c r="Y171" s="314"/>
      <c r="Z171" s="363"/>
      <c r="AA171" s="312"/>
      <c r="AB171" s="312"/>
      <c r="AC171" s="312"/>
      <c r="AD171" s="312"/>
      <c r="AE171" s="179"/>
      <c r="AF171" s="1"/>
      <c r="AG171" s="2"/>
      <c r="AH171" s="336"/>
      <c r="AI171" s="314"/>
      <c r="AJ171" s="314"/>
      <c r="AK171" s="314"/>
      <c r="AL171" s="336"/>
      <c r="AM171" s="336"/>
      <c r="AN171" s="336"/>
      <c r="AO171" s="336"/>
      <c r="AP171" s="336"/>
      <c r="AQ171" s="314"/>
      <c r="AR171" s="314"/>
      <c r="AS171" s="314"/>
      <c r="AT171" s="314"/>
      <c r="AU171" s="336"/>
      <c r="AV171" s="336"/>
      <c r="AW171" s="336"/>
      <c r="AX171" s="336"/>
      <c r="AY171" s="336"/>
      <c r="AZ171" s="4"/>
    </row>
    <row r="172" spans="2:52" ht="13.5" customHeight="1" x14ac:dyDescent="0.15">
      <c r="B172" s="2"/>
      <c r="C172" s="1"/>
      <c r="D172" s="1"/>
      <c r="E172" s="1"/>
      <c r="F172" s="1"/>
      <c r="G172" s="1"/>
      <c r="H172" s="1"/>
      <c r="I172" s="1"/>
      <c r="J172" s="1"/>
      <c r="K172" s="1"/>
      <c r="L172" s="2"/>
      <c r="M172" s="363">
        <v>5</v>
      </c>
      <c r="N172" s="584" t="s">
        <v>56</v>
      </c>
      <c r="O172" s="343"/>
      <c r="P172" s="343"/>
      <c r="Q172" s="343"/>
      <c r="R172" s="343"/>
      <c r="S172" s="343"/>
      <c r="T172" s="343"/>
      <c r="U172" s="363"/>
      <c r="V172" s="313"/>
      <c r="W172" s="313"/>
      <c r="X172" s="313"/>
      <c r="Y172" s="313"/>
      <c r="Z172" s="363"/>
      <c r="AA172" s="312"/>
      <c r="AB172" s="312"/>
      <c r="AC172" s="312"/>
      <c r="AD172" s="312"/>
      <c r="AE172" s="179"/>
      <c r="AF172" s="1"/>
      <c r="AG172" s="2"/>
      <c r="AH172" s="324">
        <v>6</v>
      </c>
      <c r="AI172" s="313"/>
      <c r="AJ172" s="313"/>
      <c r="AK172" s="313"/>
      <c r="AL172" s="324" t="s">
        <v>61</v>
      </c>
      <c r="AM172" s="324"/>
      <c r="AN172" s="324"/>
      <c r="AO172" s="324"/>
      <c r="AP172" s="324"/>
      <c r="AQ172" s="313"/>
      <c r="AR172" s="313"/>
      <c r="AS172" s="313"/>
      <c r="AT172" s="313"/>
      <c r="AU172" s="324"/>
      <c r="AV172" s="324" t="s">
        <v>62</v>
      </c>
      <c r="AW172" s="324"/>
      <c r="AX172" s="324"/>
      <c r="AY172" s="324"/>
      <c r="AZ172" s="4"/>
    </row>
    <row r="173" spans="2:52" ht="13.5" customHeight="1" x14ac:dyDescent="0.15">
      <c r="B173" s="2"/>
      <c r="C173" s="1"/>
      <c r="D173" s="1"/>
      <c r="E173" s="1"/>
      <c r="F173" s="1"/>
      <c r="G173" s="1"/>
      <c r="H173" s="1"/>
      <c r="I173" s="1"/>
      <c r="J173" s="1"/>
      <c r="K173" s="1"/>
      <c r="L173" s="2"/>
      <c r="M173" s="363"/>
      <c r="N173" s="584"/>
      <c r="O173" s="348"/>
      <c r="P173" s="348"/>
      <c r="Q173" s="348"/>
      <c r="R173" s="348"/>
      <c r="S173" s="348"/>
      <c r="T173" s="348"/>
      <c r="U173" s="363"/>
      <c r="V173" s="314"/>
      <c r="W173" s="314"/>
      <c r="X173" s="314"/>
      <c r="Y173" s="314"/>
      <c r="Z173" s="363"/>
      <c r="AA173" s="312"/>
      <c r="AB173" s="312"/>
      <c r="AC173" s="312"/>
      <c r="AD173" s="312"/>
      <c r="AE173" s="179"/>
      <c r="AF173" s="1"/>
      <c r="AG173" s="2"/>
      <c r="AH173" s="336"/>
      <c r="AI173" s="314"/>
      <c r="AJ173" s="314"/>
      <c r="AK173" s="314"/>
      <c r="AL173" s="336"/>
      <c r="AM173" s="336"/>
      <c r="AN173" s="336"/>
      <c r="AO173" s="336"/>
      <c r="AP173" s="336"/>
      <c r="AQ173" s="314"/>
      <c r="AR173" s="314"/>
      <c r="AS173" s="314"/>
      <c r="AT173" s="314"/>
      <c r="AU173" s="336"/>
      <c r="AV173" s="336"/>
      <c r="AW173" s="336"/>
      <c r="AX173" s="336"/>
      <c r="AY173" s="336"/>
      <c r="AZ173" s="4"/>
    </row>
    <row r="174" spans="2:52" ht="13.5" customHeight="1" x14ac:dyDescent="0.15">
      <c r="B174" s="2"/>
      <c r="C174" s="1"/>
      <c r="D174" s="1"/>
      <c r="E174" s="1"/>
      <c r="F174" s="1"/>
      <c r="G174" s="1"/>
      <c r="H174" s="1"/>
      <c r="I174" s="1"/>
      <c r="J174" s="1"/>
      <c r="K174" s="1"/>
      <c r="L174" s="2"/>
      <c r="M174" s="363">
        <v>6</v>
      </c>
      <c r="N174" s="584" t="s">
        <v>56</v>
      </c>
      <c r="O174" s="343"/>
      <c r="P174" s="343"/>
      <c r="Q174" s="343"/>
      <c r="R174" s="343"/>
      <c r="S174" s="343"/>
      <c r="T174" s="343"/>
      <c r="U174" s="363"/>
      <c r="V174" s="313"/>
      <c r="W174" s="313"/>
      <c r="X174" s="313"/>
      <c r="Y174" s="313"/>
      <c r="Z174" s="363"/>
      <c r="AA174" s="312"/>
      <c r="AB174" s="312"/>
      <c r="AC174" s="312"/>
      <c r="AD174" s="312"/>
      <c r="AE174" s="179"/>
      <c r="AF174" s="1"/>
      <c r="AG174" s="2"/>
      <c r="AH174" s="324">
        <v>7</v>
      </c>
      <c r="AI174" s="313" t="s">
        <v>539</v>
      </c>
      <c r="AJ174" s="313"/>
      <c r="AK174" s="313"/>
      <c r="AL174" s="324" t="s">
        <v>61</v>
      </c>
      <c r="AM174" s="324"/>
      <c r="AN174" s="324"/>
      <c r="AO174" s="324"/>
      <c r="AP174" s="324"/>
      <c r="AQ174" s="324" t="s">
        <v>168</v>
      </c>
      <c r="AR174" s="324"/>
      <c r="AS174" s="324"/>
      <c r="AT174" s="324"/>
      <c r="AU174" s="324"/>
      <c r="AV174" s="324"/>
      <c r="AW174" s="324"/>
      <c r="AX174" s="324"/>
      <c r="AY174" s="324"/>
      <c r="AZ174" s="4"/>
    </row>
    <row r="175" spans="2:52" ht="13.5" customHeight="1" x14ac:dyDescent="0.15">
      <c r="B175" s="2"/>
      <c r="C175" s="1"/>
      <c r="D175" s="1"/>
      <c r="E175" s="1"/>
      <c r="F175" s="1"/>
      <c r="G175" s="1"/>
      <c r="H175" s="1"/>
      <c r="I175" s="1"/>
      <c r="J175" s="1"/>
      <c r="K175" s="1"/>
      <c r="L175" s="2"/>
      <c r="M175" s="363"/>
      <c r="N175" s="584"/>
      <c r="O175" s="348"/>
      <c r="P175" s="348"/>
      <c r="Q175" s="348"/>
      <c r="R175" s="348"/>
      <c r="S175" s="348"/>
      <c r="T175" s="348"/>
      <c r="U175" s="363"/>
      <c r="V175" s="314"/>
      <c r="W175" s="314"/>
      <c r="X175" s="314"/>
      <c r="Y175" s="314"/>
      <c r="Z175" s="363"/>
      <c r="AA175" s="312"/>
      <c r="AB175" s="312"/>
      <c r="AC175" s="312"/>
      <c r="AD175" s="312"/>
      <c r="AE175" s="179"/>
      <c r="AF175" s="1"/>
      <c r="AG175" s="2"/>
      <c r="AH175" s="336"/>
      <c r="AI175" s="314"/>
      <c r="AJ175" s="314"/>
      <c r="AK175" s="314"/>
      <c r="AL175" s="336"/>
      <c r="AM175" s="336"/>
      <c r="AN175" s="336"/>
      <c r="AO175" s="336"/>
      <c r="AP175" s="336"/>
      <c r="AQ175" s="336"/>
      <c r="AR175" s="336"/>
      <c r="AS175" s="336"/>
      <c r="AT175" s="336"/>
      <c r="AU175" s="336"/>
      <c r="AV175" s="336"/>
      <c r="AW175" s="336"/>
      <c r="AX175" s="336"/>
      <c r="AY175" s="336"/>
      <c r="AZ175" s="4"/>
    </row>
    <row r="176" spans="2:52" x14ac:dyDescent="0.15">
      <c r="B176" s="2"/>
      <c r="C176" s="1"/>
      <c r="D176" s="1"/>
      <c r="E176" s="1"/>
      <c r="F176" s="1"/>
      <c r="G176" s="1"/>
      <c r="H176" s="1"/>
      <c r="I176" s="1"/>
      <c r="J176" s="1"/>
      <c r="K176" s="1"/>
      <c r="L176" s="2"/>
      <c r="M176" s="363" t="s">
        <v>54</v>
      </c>
      <c r="N176" s="363"/>
      <c r="O176" s="363"/>
      <c r="P176" s="453" t="s">
        <v>60</v>
      </c>
      <c r="Q176" s="453"/>
      <c r="R176" s="453"/>
      <c r="S176" s="453"/>
      <c r="T176" s="453"/>
      <c r="U176" s="363"/>
      <c r="V176" s="174" t="s">
        <v>167</v>
      </c>
      <c r="W176" s="174"/>
      <c r="X176" s="174"/>
      <c r="Y176" s="174"/>
      <c r="Z176" s="174"/>
      <c r="AA176" s="174"/>
      <c r="AB176" s="174"/>
      <c r="AC176" s="174"/>
      <c r="AD176" s="174"/>
      <c r="AE176" s="179"/>
      <c r="AF176" s="1"/>
      <c r="AG176" s="2"/>
      <c r="AH176" s="1"/>
      <c r="AI176" s="1"/>
      <c r="AJ176" s="1"/>
      <c r="AK176" s="1"/>
      <c r="AL176" s="1"/>
      <c r="AM176" s="1"/>
      <c r="AN176" s="1"/>
      <c r="AO176" s="1"/>
      <c r="AP176" s="1"/>
      <c r="AQ176" s="1"/>
      <c r="AR176" s="1"/>
      <c r="AS176" s="1"/>
      <c r="AT176" s="1"/>
      <c r="AU176" s="1"/>
      <c r="AV176" s="1"/>
      <c r="AW176" s="1"/>
      <c r="AX176" s="1"/>
      <c r="AY176" s="1"/>
      <c r="AZ176" s="4"/>
    </row>
    <row r="177" spans="2:52" x14ac:dyDescent="0.15">
      <c r="B177" s="2"/>
      <c r="C177" s="1"/>
      <c r="D177" s="1"/>
      <c r="E177" s="1"/>
      <c r="F177" s="1"/>
      <c r="G177" s="1"/>
      <c r="H177" s="1"/>
      <c r="I177" s="1"/>
      <c r="J177" s="1"/>
      <c r="K177" s="1"/>
      <c r="L177" s="2"/>
      <c r="M177" s="363"/>
      <c r="N177" s="363"/>
      <c r="O177" s="363"/>
      <c r="P177" s="453"/>
      <c r="Q177" s="453"/>
      <c r="R177" s="453"/>
      <c r="S177" s="453"/>
      <c r="T177" s="453"/>
      <c r="U177" s="363"/>
      <c r="V177" s="175"/>
      <c r="W177" s="175"/>
      <c r="X177" s="175"/>
      <c r="Y177" s="175"/>
      <c r="Z177" s="175"/>
      <c r="AA177" s="175"/>
      <c r="AB177" s="175"/>
      <c r="AC177" s="175"/>
      <c r="AD177" s="175"/>
      <c r="AE177" s="179"/>
      <c r="AF177" s="1"/>
      <c r="AG177" s="2"/>
      <c r="AH177" s="1"/>
      <c r="AI177" s="1"/>
      <c r="AJ177" s="1"/>
      <c r="AK177" s="1"/>
      <c r="AL177" s="1"/>
      <c r="AM177" s="1"/>
      <c r="AN177" s="1"/>
      <c r="AO177" s="1"/>
      <c r="AP177" s="1"/>
      <c r="AQ177" s="1"/>
      <c r="AR177" s="1"/>
      <c r="AS177" s="1"/>
      <c r="AT177" s="1"/>
      <c r="AU177" s="1"/>
      <c r="AV177" s="1"/>
      <c r="AW177" s="1"/>
      <c r="AX177" s="1"/>
      <c r="AY177" s="1"/>
      <c r="AZ177" s="4"/>
    </row>
    <row r="178" spans="2:52" x14ac:dyDescent="0.15">
      <c r="B178" s="2"/>
      <c r="C178" s="1"/>
      <c r="D178" s="1"/>
      <c r="E178" s="1"/>
      <c r="F178" s="1"/>
      <c r="G178" s="1"/>
      <c r="H178" s="1"/>
      <c r="I178" s="1"/>
      <c r="J178" s="1"/>
      <c r="K178" s="1"/>
      <c r="L178" s="2"/>
      <c r="M178" s="1"/>
      <c r="N178" s="1"/>
      <c r="O178" s="1"/>
      <c r="P178" s="1"/>
      <c r="Q178" s="1"/>
      <c r="R178" s="1"/>
      <c r="S178" s="1"/>
      <c r="T178" s="1"/>
      <c r="U178" s="1"/>
      <c r="V178" s="1"/>
      <c r="W178" s="1"/>
      <c r="X178" s="1"/>
      <c r="Y178" s="1"/>
      <c r="Z178" s="1"/>
      <c r="AA178" s="1"/>
      <c r="AB178" s="1"/>
      <c r="AC178" s="1"/>
      <c r="AD178" s="1"/>
      <c r="AE178" s="1"/>
      <c r="AF178" s="1"/>
      <c r="AG178" s="2"/>
      <c r="AH178" s="1"/>
      <c r="AI178" s="1"/>
      <c r="AJ178" s="1"/>
      <c r="AK178" s="1"/>
      <c r="AL178" s="1"/>
      <c r="AM178" s="1"/>
      <c r="AN178" s="1"/>
      <c r="AO178" s="1"/>
      <c r="AP178" s="1"/>
      <c r="AQ178" s="1"/>
      <c r="AR178" s="1"/>
      <c r="AS178" s="1"/>
      <c r="AT178" s="1"/>
      <c r="AU178" s="1"/>
      <c r="AV178" s="1"/>
      <c r="AW178" s="1"/>
      <c r="AX178" s="1"/>
      <c r="AY178" s="1"/>
      <c r="AZ178" s="4"/>
    </row>
    <row r="179" spans="2:52" ht="13.5" customHeight="1" x14ac:dyDescent="0.15">
      <c r="B179" s="14" t="s">
        <v>6</v>
      </c>
      <c r="C179" s="15" t="s">
        <v>23</v>
      </c>
      <c r="D179" s="15"/>
      <c r="E179" s="15"/>
      <c r="F179" s="15"/>
      <c r="G179" s="15"/>
      <c r="H179" s="15"/>
      <c r="I179" s="15"/>
      <c r="J179" s="15"/>
      <c r="K179" s="15"/>
      <c r="L179" s="152"/>
      <c r="M179" s="153"/>
      <c r="N179" s="153"/>
      <c r="O179" s="153"/>
      <c r="P179" s="153"/>
      <c r="Q179" s="153"/>
      <c r="R179" s="153"/>
      <c r="S179" s="153"/>
      <c r="T179" s="153"/>
      <c r="U179" s="153"/>
      <c r="V179" s="153"/>
      <c r="W179" s="153"/>
      <c r="X179" s="153"/>
      <c r="Y179" s="153"/>
      <c r="Z179" s="153"/>
      <c r="AA179" s="153"/>
      <c r="AB179" s="153"/>
      <c r="AC179" s="153"/>
      <c r="AD179" s="153"/>
      <c r="AE179" s="153"/>
      <c r="AF179" s="153"/>
      <c r="AG179" s="153"/>
      <c r="AH179" s="153"/>
      <c r="AI179" s="153"/>
      <c r="AJ179" s="153"/>
      <c r="AK179" s="153"/>
      <c r="AL179" s="153"/>
      <c r="AM179" s="153"/>
      <c r="AN179" s="153"/>
      <c r="AO179" s="153"/>
      <c r="AP179" s="153"/>
      <c r="AQ179" s="153"/>
      <c r="AR179" s="153"/>
      <c r="AS179" s="153"/>
      <c r="AT179" s="153"/>
      <c r="AU179" s="153"/>
      <c r="AV179" s="153"/>
      <c r="AW179" s="153"/>
      <c r="AX179" s="153"/>
      <c r="AY179" s="153"/>
      <c r="AZ179" s="154"/>
    </row>
    <row r="180" spans="2:52" ht="13.5" customHeight="1" x14ac:dyDescent="0.15">
      <c r="B180" s="2"/>
      <c r="C180" s="160"/>
      <c r="D180" s="160"/>
      <c r="E180" s="575" t="str">
        <f>IF(V40="オプションを新規に申し込む","オプション新規申込","新規VIP追加")</f>
        <v>新規VIP追加</v>
      </c>
      <c r="F180" s="575"/>
      <c r="G180" s="575"/>
      <c r="H180" s="575"/>
      <c r="I180" s="575"/>
      <c r="J180" s="575"/>
      <c r="K180" s="576"/>
      <c r="L180" s="24"/>
      <c r="M180" s="60" t="s">
        <v>406</v>
      </c>
      <c r="N180" s="60"/>
      <c r="O180" s="60"/>
      <c r="P180" s="60"/>
      <c r="Q180" s="343" t="s">
        <v>542</v>
      </c>
      <c r="R180" s="343"/>
      <c r="S180" s="343"/>
      <c r="T180" s="343"/>
      <c r="U180" s="343"/>
      <c r="V180" s="343"/>
      <c r="W180" s="343"/>
      <c r="X180" s="343"/>
      <c r="Y180" s="343"/>
      <c r="Z180" s="343"/>
      <c r="AA180" s="343"/>
      <c r="AB180" s="343"/>
      <c r="AC180" s="343"/>
      <c r="AD180" s="343"/>
      <c r="AE180" s="343"/>
      <c r="AF180" s="343"/>
      <c r="AG180" s="343"/>
      <c r="AH180" s="343"/>
      <c r="AI180" s="23"/>
      <c r="AJ180" s="23"/>
      <c r="AK180" s="23"/>
      <c r="AL180" s="60"/>
      <c r="AM180" s="60"/>
      <c r="AN180" s="60"/>
      <c r="AO180" s="23"/>
      <c r="AP180" s="23"/>
      <c r="AQ180" s="23"/>
      <c r="AR180" s="23"/>
      <c r="AS180" s="23"/>
      <c r="AT180" s="23"/>
      <c r="AU180" s="23"/>
      <c r="AV180" s="23"/>
      <c r="AW180" s="23"/>
      <c r="AX180" s="23"/>
      <c r="AY180" s="23"/>
      <c r="AZ180" s="4"/>
    </row>
    <row r="181" spans="2:52" ht="13.5" customHeight="1" x14ac:dyDescent="0.15">
      <c r="B181" s="2"/>
      <c r="E181" s="577"/>
      <c r="F181" s="577"/>
      <c r="G181" s="577"/>
      <c r="H181" s="577"/>
      <c r="I181" s="577"/>
      <c r="J181" s="577"/>
      <c r="K181" s="578"/>
      <c r="L181" s="21"/>
      <c r="M181" s="59" t="s">
        <v>347</v>
      </c>
      <c r="N181" s="59"/>
      <c r="O181" s="59"/>
      <c r="P181" s="59"/>
      <c r="Q181" s="348"/>
      <c r="R181" s="348"/>
      <c r="S181" s="348"/>
      <c r="T181" s="348"/>
      <c r="U181" s="348"/>
      <c r="V181" s="348"/>
      <c r="W181" s="348"/>
      <c r="X181" s="348"/>
      <c r="Y181" s="348"/>
      <c r="Z181" s="348"/>
      <c r="AA181" s="348"/>
      <c r="AB181" s="348"/>
      <c r="AC181" s="348"/>
      <c r="AD181" s="348"/>
      <c r="AE181" s="348"/>
      <c r="AF181" s="348"/>
      <c r="AG181" s="348"/>
      <c r="AH181" s="348"/>
      <c r="AI181" s="22"/>
      <c r="AJ181" s="22"/>
      <c r="AK181" s="22"/>
      <c r="AL181" s="59"/>
      <c r="AM181" s="59"/>
      <c r="AN181" s="59"/>
      <c r="AO181" s="22"/>
      <c r="AP181" s="22"/>
      <c r="AQ181" s="22"/>
      <c r="AR181" s="22"/>
      <c r="AS181" s="22"/>
      <c r="AT181" s="22"/>
      <c r="AU181" s="22"/>
      <c r="AV181" s="22"/>
      <c r="AW181" s="22"/>
      <c r="AX181" s="22"/>
      <c r="AY181" s="22"/>
      <c r="AZ181" s="4"/>
    </row>
    <row r="182" spans="2:52" ht="3.75" customHeight="1" x14ac:dyDescent="0.15">
      <c r="B182" s="2"/>
      <c r="C182" s="161"/>
      <c r="D182" s="161"/>
      <c r="E182" s="577"/>
      <c r="F182" s="577"/>
      <c r="G182" s="577"/>
      <c r="H182" s="577"/>
      <c r="I182" s="577"/>
      <c r="J182" s="577"/>
      <c r="K182" s="578"/>
      <c r="L182" s="1"/>
      <c r="M182" s="179"/>
      <c r="N182" s="179"/>
      <c r="O182" s="179"/>
      <c r="P182" s="179"/>
      <c r="Q182" s="179"/>
      <c r="R182" s="179"/>
      <c r="S182" s="179"/>
      <c r="T182" s="179"/>
      <c r="U182" s="179"/>
      <c r="V182" s="179"/>
      <c r="W182" s="179"/>
      <c r="X182" s="179"/>
      <c r="Y182" s="179"/>
      <c r="Z182" s="179"/>
      <c r="AA182" s="179"/>
      <c r="AB182" s="179"/>
      <c r="AC182" s="179"/>
      <c r="AD182" s="179"/>
      <c r="AE182" s="1"/>
      <c r="AF182" s="1"/>
      <c r="AG182" s="1"/>
      <c r="AH182" s="1"/>
      <c r="AI182" s="1"/>
      <c r="AJ182" s="1"/>
      <c r="AK182" s="1"/>
      <c r="AL182" s="1"/>
      <c r="AM182" s="1"/>
      <c r="AN182" s="1"/>
      <c r="AO182" s="1"/>
      <c r="AP182" s="1"/>
      <c r="AQ182" s="1"/>
      <c r="AR182" s="1"/>
      <c r="AS182" s="1"/>
      <c r="AT182" s="1"/>
      <c r="AU182" s="1"/>
      <c r="AV182" s="1"/>
      <c r="AW182" s="1"/>
      <c r="AX182" s="1"/>
      <c r="AY182" s="1"/>
      <c r="AZ182" s="4"/>
    </row>
    <row r="183" spans="2:52" ht="13.5" customHeight="1" x14ac:dyDescent="0.15">
      <c r="B183" s="2"/>
      <c r="C183" s="161"/>
      <c r="D183" s="161"/>
      <c r="E183" s="577"/>
      <c r="F183" s="577"/>
      <c r="G183" s="577"/>
      <c r="H183" s="577"/>
      <c r="I183" s="577"/>
      <c r="J183" s="577"/>
      <c r="K183" s="578"/>
      <c r="L183" s="1"/>
      <c r="M183" s="1" t="s">
        <v>406</v>
      </c>
      <c r="N183" s="1"/>
      <c r="O183" s="1"/>
      <c r="P183" s="1"/>
      <c r="Q183" s="506" t="s">
        <v>511</v>
      </c>
      <c r="R183" s="506"/>
      <c r="S183" s="493" t="s">
        <v>63</v>
      </c>
      <c r="T183" s="493"/>
      <c r="U183" s="493"/>
      <c r="V183" s="493"/>
      <c r="W183" s="493"/>
      <c r="X183" s="506" t="s">
        <v>511</v>
      </c>
      <c r="Y183" s="506"/>
      <c r="Z183" s="493" t="s">
        <v>64</v>
      </c>
      <c r="AA183" s="493"/>
      <c r="AB183" s="493"/>
      <c r="AC183" s="493"/>
      <c r="AD183" s="493"/>
      <c r="AE183" s="506" t="s">
        <v>169</v>
      </c>
      <c r="AF183" s="506"/>
      <c r="AG183" s="493" t="s">
        <v>65</v>
      </c>
      <c r="AH183" s="493"/>
      <c r="AI183" s="493"/>
      <c r="AJ183" s="493"/>
      <c r="AK183" s="493"/>
      <c r="AL183" s="506" t="s">
        <v>169</v>
      </c>
      <c r="AM183" s="506"/>
      <c r="AN183" s="493" t="s">
        <v>66</v>
      </c>
      <c r="AO183" s="493"/>
      <c r="AP183" s="493"/>
      <c r="AQ183" s="493"/>
      <c r="AR183" s="493"/>
      <c r="AS183" s="506" t="s">
        <v>169</v>
      </c>
      <c r="AT183" s="506"/>
      <c r="AU183" s="493" t="s">
        <v>67</v>
      </c>
      <c r="AV183" s="493"/>
      <c r="AW183" s="493"/>
      <c r="AX183" s="493"/>
      <c r="AY183" s="493"/>
      <c r="AZ183" s="4"/>
    </row>
    <row r="184" spans="2:52" x14ac:dyDescent="0.15">
      <c r="B184" s="2"/>
      <c r="C184" s="506" t="s">
        <v>511</v>
      </c>
      <c r="D184" s="506"/>
      <c r="E184" s="577"/>
      <c r="F184" s="577"/>
      <c r="G184" s="577"/>
      <c r="H184" s="577"/>
      <c r="I184" s="577"/>
      <c r="J184" s="577"/>
      <c r="K184" s="578"/>
      <c r="L184" s="1"/>
      <c r="M184" s="1" t="s">
        <v>407</v>
      </c>
      <c r="N184" s="1"/>
      <c r="O184" s="1"/>
      <c r="P184" s="1"/>
      <c r="Q184" s="506"/>
      <c r="R184" s="506"/>
      <c r="S184" s="493"/>
      <c r="T184" s="493"/>
      <c r="U184" s="493"/>
      <c r="V184" s="493"/>
      <c r="W184" s="493"/>
      <c r="X184" s="506"/>
      <c r="Y184" s="506"/>
      <c r="Z184" s="493"/>
      <c r="AA184" s="493"/>
      <c r="AB184" s="493"/>
      <c r="AC184" s="493"/>
      <c r="AD184" s="493"/>
      <c r="AE184" s="506"/>
      <c r="AF184" s="506"/>
      <c r="AG184" s="493"/>
      <c r="AH184" s="493"/>
      <c r="AI184" s="493"/>
      <c r="AJ184" s="493"/>
      <c r="AK184" s="493"/>
      <c r="AL184" s="506"/>
      <c r="AM184" s="506"/>
      <c r="AN184" s="493"/>
      <c r="AO184" s="493"/>
      <c r="AP184" s="493"/>
      <c r="AQ184" s="493"/>
      <c r="AR184" s="493"/>
      <c r="AS184" s="506"/>
      <c r="AT184" s="506"/>
      <c r="AU184" s="493"/>
      <c r="AV184" s="493"/>
      <c r="AW184" s="493"/>
      <c r="AX184" s="493"/>
      <c r="AY184" s="493"/>
      <c r="AZ184" s="4"/>
    </row>
    <row r="185" spans="2:52" ht="3.75" customHeight="1" x14ac:dyDescent="0.15">
      <c r="B185" s="2"/>
      <c r="C185" s="506"/>
      <c r="D185" s="506"/>
      <c r="E185" s="577"/>
      <c r="F185" s="577"/>
      <c r="G185" s="577"/>
      <c r="H185" s="577"/>
      <c r="I185" s="577"/>
      <c r="J185" s="577"/>
      <c r="K185" s="578"/>
      <c r="L185" s="1"/>
      <c r="M185" s="1"/>
      <c r="N185" s="1"/>
      <c r="O185" s="1"/>
      <c r="P185" s="179"/>
      <c r="Q185" s="179"/>
      <c r="R185" s="176"/>
      <c r="S185" s="176"/>
      <c r="T185" s="176"/>
      <c r="U185" s="176"/>
      <c r="V185" s="176"/>
      <c r="W185" s="179"/>
      <c r="X185" s="179"/>
      <c r="Y185" s="176"/>
      <c r="Z185" s="176"/>
      <c r="AA185" s="176"/>
      <c r="AB185" s="176"/>
      <c r="AC185" s="176"/>
      <c r="AD185" s="6"/>
      <c r="AE185" s="179"/>
      <c r="AF185" s="179"/>
      <c r="AG185" s="176"/>
      <c r="AH185" s="176"/>
      <c r="AI185" s="176"/>
      <c r="AJ185" s="176"/>
      <c r="AK185" s="176"/>
      <c r="AL185" s="179"/>
      <c r="AM185" s="179"/>
      <c r="AN185" s="176"/>
      <c r="AO185" s="176"/>
      <c r="AP185" s="176"/>
      <c r="AQ185" s="176"/>
      <c r="AR185" s="176"/>
      <c r="AS185" s="179"/>
      <c r="AT185" s="179"/>
      <c r="AU185" s="176"/>
      <c r="AV185" s="176"/>
      <c r="AW185" s="176"/>
      <c r="AX185" s="176"/>
      <c r="AY185" s="176"/>
      <c r="AZ185" s="4"/>
    </row>
    <row r="186" spans="2:52" ht="13.5" customHeight="1" x14ac:dyDescent="0.15">
      <c r="B186" s="2"/>
      <c r="C186" s="506"/>
      <c r="D186" s="506"/>
      <c r="E186" s="577"/>
      <c r="F186" s="577"/>
      <c r="G186" s="577"/>
      <c r="H186" s="577"/>
      <c r="I186" s="577"/>
      <c r="J186" s="577"/>
      <c r="K186" s="578"/>
      <c r="L186" s="24"/>
      <c r="M186" s="581" t="s">
        <v>408</v>
      </c>
      <c r="N186" s="581"/>
      <c r="O186" s="581"/>
      <c r="P186" s="581"/>
      <c r="Q186" s="581"/>
      <c r="R186" s="581"/>
      <c r="S186" s="343" t="s">
        <v>247</v>
      </c>
      <c r="T186" s="343"/>
      <c r="U186" s="343"/>
      <c r="V186" s="343"/>
      <c r="W186" s="343"/>
      <c r="X186" s="343"/>
      <c r="Y186" s="343"/>
      <c r="Z186" s="343"/>
      <c r="AA186" s="343"/>
      <c r="AB186" s="343"/>
      <c r="AC186" s="343"/>
      <c r="AD186" s="343"/>
      <c r="AE186" s="343"/>
      <c r="AF186" s="343"/>
      <c r="AG186" s="343"/>
      <c r="AH186" s="23"/>
      <c r="AI186" s="559" t="str">
        <f>IF(S186="使用する（Activeサーバーを指定する）","→Activeにするサーバー","")</f>
        <v>→Activeにするサーバー</v>
      </c>
      <c r="AJ186" s="559"/>
      <c r="AK186" s="559"/>
      <c r="AL186" s="559"/>
      <c r="AM186" s="559"/>
      <c r="AN186" s="554" t="s">
        <v>543</v>
      </c>
      <c r="AO186" s="554"/>
      <c r="AP186" s="554"/>
      <c r="AQ186" s="554"/>
      <c r="AR186" s="554"/>
      <c r="AS186" s="554"/>
      <c r="AT186" s="554"/>
      <c r="AU186" s="554"/>
      <c r="AV186" s="554"/>
      <c r="AW186" s="554"/>
      <c r="AX186" s="554"/>
      <c r="AY186" s="554"/>
      <c r="AZ186" s="4"/>
    </row>
    <row r="187" spans="2:52" ht="13.5" customHeight="1" x14ac:dyDescent="0.15">
      <c r="B187" s="2"/>
      <c r="C187" s="161"/>
      <c r="D187" s="161"/>
      <c r="E187" s="577"/>
      <c r="F187" s="577"/>
      <c r="G187" s="577"/>
      <c r="H187" s="577"/>
      <c r="I187" s="577"/>
      <c r="J187" s="577"/>
      <c r="K187" s="578"/>
      <c r="L187" s="21"/>
      <c r="M187" s="582"/>
      <c r="N187" s="582"/>
      <c r="O187" s="582"/>
      <c r="P187" s="582"/>
      <c r="Q187" s="582"/>
      <c r="R187" s="582"/>
      <c r="S187" s="348"/>
      <c r="T187" s="348"/>
      <c r="U187" s="348"/>
      <c r="V187" s="348"/>
      <c r="W187" s="348"/>
      <c r="X187" s="348"/>
      <c r="Y187" s="348"/>
      <c r="Z187" s="348"/>
      <c r="AA187" s="348"/>
      <c r="AB187" s="348"/>
      <c r="AC187" s="348"/>
      <c r="AD187" s="348"/>
      <c r="AE187" s="348"/>
      <c r="AF187" s="348"/>
      <c r="AG187" s="348"/>
      <c r="AH187" s="22"/>
      <c r="AI187" s="565"/>
      <c r="AJ187" s="565"/>
      <c r="AK187" s="565"/>
      <c r="AL187" s="565"/>
      <c r="AM187" s="565"/>
      <c r="AN187" s="555"/>
      <c r="AO187" s="555"/>
      <c r="AP187" s="555"/>
      <c r="AQ187" s="555"/>
      <c r="AR187" s="555"/>
      <c r="AS187" s="555"/>
      <c r="AT187" s="555"/>
      <c r="AU187" s="555"/>
      <c r="AV187" s="555"/>
      <c r="AW187" s="555"/>
      <c r="AX187" s="555"/>
      <c r="AY187" s="555"/>
      <c r="AZ187" s="4"/>
    </row>
    <row r="188" spans="2:52" ht="13.5" customHeight="1" x14ac:dyDescent="0.15">
      <c r="B188" s="2"/>
      <c r="C188" s="161"/>
      <c r="D188" s="161"/>
      <c r="E188" s="577"/>
      <c r="F188" s="577"/>
      <c r="G188" s="577"/>
      <c r="H188" s="577"/>
      <c r="I188" s="577"/>
      <c r="J188" s="577"/>
      <c r="K188" s="578"/>
      <c r="L188" s="24"/>
      <c r="M188" s="559" t="s">
        <v>409</v>
      </c>
      <c r="N188" s="346"/>
      <c r="O188" s="346"/>
      <c r="P188" s="346"/>
      <c r="Q188" s="346"/>
      <c r="R188" s="346"/>
      <c r="S188" s="343"/>
      <c r="T188" s="343"/>
      <c r="U188" s="343"/>
      <c r="V188" s="343"/>
      <c r="W188" s="343"/>
      <c r="X188" s="343"/>
      <c r="Y188" s="343"/>
      <c r="Z188" s="343"/>
      <c r="AA188" s="343"/>
      <c r="AB188" s="343"/>
      <c r="AC188" s="23"/>
      <c r="AD188" s="64"/>
      <c r="AE188" s="346" t="s">
        <v>68</v>
      </c>
      <c r="AF188" s="346"/>
      <c r="AG188" s="346"/>
      <c r="AH188" s="346"/>
      <c r="AI188" s="346"/>
      <c r="AJ188" s="346"/>
      <c r="AK188" s="315" t="s">
        <v>169</v>
      </c>
      <c r="AL188" s="315"/>
      <c r="AM188" s="346" t="s">
        <v>248</v>
      </c>
      <c r="AN188" s="346"/>
      <c r="AO188" s="556" t="s">
        <v>249</v>
      </c>
      <c r="AP188" s="556"/>
      <c r="AQ188" s="556"/>
      <c r="AR188" s="556"/>
      <c r="AS188" s="556"/>
      <c r="AT188" s="556"/>
      <c r="AU188" s="556"/>
      <c r="AV188" s="556"/>
      <c r="AW188" s="556"/>
      <c r="AX188" s="556"/>
      <c r="AY188" s="556"/>
      <c r="AZ188" s="4"/>
    </row>
    <row r="189" spans="2:52" ht="13.5" customHeight="1" x14ac:dyDescent="0.15">
      <c r="B189" s="2"/>
      <c r="C189" s="162"/>
      <c r="D189" s="162"/>
      <c r="E189" s="579"/>
      <c r="F189" s="579"/>
      <c r="G189" s="579"/>
      <c r="H189" s="579"/>
      <c r="I189" s="579"/>
      <c r="J189" s="579"/>
      <c r="K189" s="580"/>
      <c r="L189" s="2"/>
      <c r="M189" s="489"/>
      <c r="N189" s="489"/>
      <c r="O189" s="489"/>
      <c r="P189" s="489"/>
      <c r="Q189" s="489"/>
      <c r="R189" s="489"/>
      <c r="S189" s="348"/>
      <c r="T189" s="348"/>
      <c r="U189" s="348"/>
      <c r="V189" s="348"/>
      <c r="W189" s="348"/>
      <c r="X189" s="348"/>
      <c r="Y189" s="348"/>
      <c r="Z189" s="348"/>
      <c r="AA189" s="348"/>
      <c r="AB189" s="348"/>
      <c r="AC189" s="1"/>
      <c r="AD189" s="148"/>
      <c r="AE189" s="493"/>
      <c r="AF189" s="493"/>
      <c r="AG189" s="493"/>
      <c r="AH189" s="493"/>
      <c r="AI189" s="493"/>
      <c r="AJ189" s="493"/>
      <c r="AK189" s="506"/>
      <c r="AL189" s="506"/>
      <c r="AM189" s="493"/>
      <c r="AN189" s="493"/>
      <c r="AO189" s="557"/>
      <c r="AP189" s="557"/>
      <c r="AQ189" s="557"/>
      <c r="AR189" s="557"/>
      <c r="AS189" s="557"/>
      <c r="AT189" s="557"/>
      <c r="AU189" s="557"/>
      <c r="AV189" s="557"/>
      <c r="AW189" s="557"/>
      <c r="AX189" s="557"/>
      <c r="AY189" s="557"/>
      <c r="AZ189" s="4"/>
    </row>
    <row r="190" spans="2:52" ht="13.5" customHeight="1" x14ac:dyDescent="0.15">
      <c r="B190" s="2"/>
      <c r="C190" s="160"/>
      <c r="D190" s="160"/>
      <c r="E190" s="575" t="s">
        <v>414</v>
      </c>
      <c r="F190" s="575"/>
      <c r="G190" s="575"/>
      <c r="H190" s="575"/>
      <c r="I190" s="575"/>
      <c r="J190" s="575"/>
      <c r="K190" s="576"/>
      <c r="L190" s="24"/>
      <c r="M190" s="559" t="s">
        <v>410</v>
      </c>
      <c r="N190" s="559"/>
      <c r="O190" s="559"/>
      <c r="P190" s="559"/>
      <c r="Q190" s="559"/>
      <c r="R190" s="559"/>
      <c r="S190" s="343"/>
      <c r="T190" s="343"/>
      <c r="U190" s="343"/>
      <c r="V190" s="343"/>
      <c r="W190" s="343"/>
      <c r="X190" s="343"/>
      <c r="Y190" s="343"/>
      <c r="Z190" s="343"/>
      <c r="AA190" s="343"/>
      <c r="AB190" s="343"/>
      <c r="AC190" s="23"/>
      <c r="AD190" s="64" t="s">
        <v>406</v>
      </c>
      <c r="AE190" s="60"/>
      <c r="AF190" s="60"/>
      <c r="AG190" s="60"/>
      <c r="AH190" s="343"/>
      <c r="AI190" s="343"/>
      <c r="AJ190" s="343"/>
      <c r="AK190" s="343"/>
      <c r="AL190" s="343"/>
      <c r="AM190" s="343"/>
      <c r="AN190" s="343"/>
      <c r="AO190" s="343"/>
      <c r="AP190" s="343"/>
      <c r="AQ190" s="343"/>
      <c r="AR190" s="343"/>
      <c r="AS190" s="343"/>
      <c r="AT190" s="343"/>
      <c r="AU190" s="343"/>
      <c r="AV190" s="343"/>
      <c r="AW190" s="343"/>
      <c r="AX190" s="343"/>
      <c r="AY190" s="343"/>
      <c r="AZ190" s="4"/>
    </row>
    <row r="191" spans="2:52" ht="13.5" customHeight="1" x14ac:dyDescent="0.15">
      <c r="B191" s="2"/>
      <c r="C191" s="161"/>
      <c r="D191" s="161"/>
      <c r="E191" s="577"/>
      <c r="F191" s="577"/>
      <c r="G191" s="577"/>
      <c r="H191" s="577"/>
      <c r="I191" s="577"/>
      <c r="J191" s="577"/>
      <c r="K191" s="578"/>
      <c r="L191" s="21"/>
      <c r="M191" s="565"/>
      <c r="N191" s="565"/>
      <c r="O191" s="565"/>
      <c r="P191" s="565"/>
      <c r="Q191" s="565"/>
      <c r="R191" s="565"/>
      <c r="S191" s="348"/>
      <c r="T191" s="348"/>
      <c r="U191" s="348"/>
      <c r="V191" s="348"/>
      <c r="W191" s="348"/>
      <c r="X191" s="348"/>
      <c r="Y191" s="348"/>
      <c r="Z191" s="348"/>
      <c r="AA191" s="348"/>
      <c r="AB191" s="348"/>
      <c r="AC191" s="22"/>
      <c r="AD191" s="151" t="s">
        <v>347</v>
      </c>
      <c r="AE191" s="59"/>
      <c r="AF191" s="59"/>
      <c r="AG191" s="59"/>
      <c r="AH191" s="348"/>
      <c r="AI191" s="348"/>
      <c r="AJ191" s="348"/>
      <c r="AK191" s="348"/>
      <c r="AL191" s="348"/>
      <c r="AM191" s="348"/>
      <c r="AN191" s="348"/>
      <c r="AO191" s="348"/>
      <c r="AP191" s="348"/>
      <c r="AQ191" s="348"/>
      <c r="AR191" s="348"/>
      <c r="AS191" s="348"/>
      <c r="AT191" s="348"/>
      <c r="AU191" s="348"/>
      <c r="AV191" s="348"/>
      <c r="AW191" s="348"/>
      <c r="AX191" s="348"/>
      <c r="AY191" s="348"/>
      <c r="AZ191" s="4"/>
    </row>
    <row r="192" spans="2:52" ht="3.75" customHeight="1" x14ac:dyDescent="0.15">
      <c r="B192" s="2"/>
      <c r="C192" s="161"/>
      <c r="D192" s="161"/>
      <c r="E192" s="577"/>
      <c r="F192" s="577"/>
      <c r="G192" s="577"/>
      <c r="H192" s="577"/>
      <c r="I192" s="577"/>
      <c r="J192" s="577"/>
      <c r="K192" s="578"/>
      <c r="L192" s="1"/>
      <c r="M192" s="179"/>
      <c r="N192" s="179"/>
      <c r="O192" s="179"/>
      <c r="P192" s="179"/>
      <c r="Q192" s="179"/>
      <c r="R192" s="179"/>
      <c r="S192" s="179"/>
      <c r="T192" s="179"/>
      <c r="U192" s="179"/>
      <c r="V192" s="179"/>
      <c r="W192" s="179"/>
      <c r="X192" s="179"/>
      <c r="Y192" s="179"/>
      <c r="Z192" s="179"/>
      <c r="AA192" s="179"/>
      <c r="AB192" s="179"/>
      <c r="AC192" s="179"/>
      <c r="AD192" s="179"/>
      <c r="AE192" s="1"/>
      <c r="AF192" s="1"/>
      <c r="AG192" s="1"/>
      <c r="AH192" s="1"/>
      <c r="AI192" s="1"/>
      <c r="AJ192" s="1"/>
      <c r="AK192" s="1"/>
      <c r="AL192" s="1"/>
      <c r="AM192" s="1"/>
      <c r="AN192" s="1"/>
      <c r="AO192" s="1"/>
      <c r="AP192" s="1"/>
      <c r="AQ192" s="1"/>
      <c r="AR192" s="1"/>
      <c r="AS192" s="1"/>
      <c r="AT192" s="1"/>
      <c r="AU192" s="1"/>
      <c r="AV192" s="1"/>
      <c r="AW192" s="1"/>
      <c r="AX192" s="1"/>
      <c r="AY192" s="1"/>
      <c r="AZ192" s="4"/>
    </row>
    <row r="193" spans="2:52" x14ac:dyDescent="0.15">
      <c r="B193" s="2"/>
      <c r="C193" s="161"/>
      <c r="D193" s="161"/>
      <c r="E193" s="577"/>
      <c r="F193" s="577"/>
      <c r="G193" s="577"/>
      <c r="H193" s="577"/>
      <c r="I193" s="577"/>
      <c r="J193" s="577"/>
      <c r="K193" s="578"/>
      <c r="L193" s="1"/>
      <c r="M193" s="1" t="s">
        <v>406</v>
      </c>
      <c r="N193" s="1"/>
      <c r="O193" s="1"/>
      <c r="P193" s="1"/>
      <c r="Q193" s="506" t="s">
        <v>169</v>
      </c>
      <c r="R193" s="506"/>
      <c r="S193" s="493" t="s">
        <v>63</v>
      </c>
      <c r="T193" s="493"/>
      <c r="U193" s="493"/>
      <c r="V193" s="493"/>
      <c r="W193" s="493"/>
      <c r="X193" s="506" t="s">
        <v>169</v>
      </c>
      <c r="Y193" s="506"/>
      <c r="Z193" s="493" t="s">
        <v>64</v>
      </c>
      <c r="AA193" s="493"/>
      <c r="AB193" s="493"/>
      <c r="AC193" s="493"/>
      <c r="AD193" s="493"/>
      <c r="AE193" s="506" t="s">
        <v>169</v>
      </c>
      <c r="AF193" s="506"/>
      <c r="AG193" s="493" t="s">
        <v>65</v>
      </c>
      <c r="AH193" s="493"/>
      <c r="AI193" s="493"/>
      <c r="AJ193" s="493"/>
      <c r="AK193" s="493"/>
      <c r="AL193" s="506" t="s">
        <v>169</v>
      </c>
      <c r="AM193" s="506"/>
      <c r="AN193" s="493" t="s">
        <v>66</v>
      </c>
      <c r="AO193" s="493"/>
      <c r="AP193" s="493"/>
      <c r="AQ193" s="493"/>
      <c r="AR193" s="493"/>
      <c r="AS193" s="506" t="s">
        <v>169</v>
      </c>
      <c r="AT193" s="506"/>
      <c r="AU193" s="493" t="s">
        <v>67</v>
      </c>
      <c r="AV193" s="493"/>
      <c r="AW193" s="493"/>
      <c r="AX193" s="493"/>
      <c r="AY193" s="493"/>
      <c r="AZ193" s="4"/>
    </row>
    <row r="194" spans="2:52" x14ac:dyDescent="0.15">
      <c r="B194" s="2"/>
      <c r="C194" s="506" t="s">
        <v>169</v>
      </c>
      <c r="D194" s="506"/>
      <c r="E194" s="577"/>
      <c r="F194" s="577"/>
      <c r="G194" s="577"/>
      <c r="H194" s="577"/>
      <c r="I194" s="577"/>
      <c r="J194" s="577"/>
      <c r="K194" s="578"/>
      <c r="L194" s="1"/>
      <c r="M194" s="1" t="s">
        <v>407</v>
      </c>
      <c r="N194" s="1"/>
      <c r="O194" s="1"/>
      <c r="P194" s="1"/>
      <c r="Q194" s="506"/>
      <c r="R194" s="506"/>
      <c r="S194" s="493"/>
      <c r="T194" s="493"/>
      <c r="U194" s="493"/>
      <c r="V194" s="493"/>
      <c r="W194" s="493"/>
      <c r="X194" s="506"/>
      <c r="Y194" s="506"/>
      <c r="Z194" s="493"/>
      <c r="AA194" s="493"/>
      <c r="AB194" s="493"/>
      <c r="AC194" s="493"/>
      <c r="AD194" s="493"/>
      <c r="AE194" s="506"/>
      <c r="AF194" s="506"/>
      <c r="AG194" s="493"/>
      <c r="AH194" s="493"/>
      <c r="AI194" s="493"/>
      <c r="AJ194" s="493"/>
      <c r="AK194" s="493"/>
      <c r="AL194" s="506"/>
      <c r="AM194" s="506"/>
      <c r="AN194" s="493"/>
      <c r="AO194" s="493"/>
      <c r="AP194" s="493"/>
      <c r="AQ194" s="493"/>
      <c r="AR194" s="493"/>
      <c r="AS194" s="506"/>
      <c r="AT194" s="506"/>
      <c r="AU194" s="493"/>
      <c r="AV194" s="493"/>
      <c r="AW194" s="493"/>
      <c r="AX194" s="493"/>
      <c r="AY194" s="493"/>
      <c r="AZ194" s="4"/>
    </row>
    <row r="195" spans="2:52" ht="3.75" customHeight="1" x14ac:dyDescent="0.15">
      <c r="B195" s="2"/>
      <c r="C195" s="506"/>
      <c r="D195" s="506"/>
      <c r="E195" s="577"/>
      <c r="F195" s="577"/>
      <c r="G195" s="577"/>
      <c r="H195" s="577"/>
      <c r="I195" s="577"/>
      <c r="J195" s="577"/>
      <c r="K195" s="578"/>
      <c r="L195" s="1"/>
      <c r="M195" s="1"/>
      <c r="N195" s="1"/>
      <c r="O195" s="1"/>
      <c r="P195" s="179"/>
      <c r="Q195" s="179"/>
      <c r="R195" s="176"/>
      <c r="S195" s="176"/>
      <c r="T195" s="176"/>
      <c r="U195" s="176"/>
      <c r="V195" s="176"/>
      <c r="W195" s="179"/>
      <c r="X195" s="179"/>
      <c r="Y195" s="176"/>
      <c r="Z195" s="176"/>
      <c r="AA195" s="176"/>
      <c r="AB195" s="176"/>
      <c r="AC195" s="176"/>
      <c r="AD195" s="6"/>
      <c r="AE195" s="179"/>
      <c r="AF195" s="179"/>
      <c r="AG195" s="176"/>
      <c r="AH195" s="176"/>
      <c r="AI195" s="176"/>
      <c r="AJ195" s="176"/>
      <c r="AK195" s="176"/>
      <c r="AL195" s="179"/>
      <c r="AM195" s="179"/>
      <c r="AN195" s="176"/>
      <c r="AO195" s="176"/>
      <c r="AP195" s="176"/>
      <c r="AQ195" s="176"/>
      <c r="AR195" s="176"/>
      <c r="AS195" s="179"/>
      <c r="AT195" s="179"/>
      <c r="AU195" s="176"/>
      <c r="AV195" s="176"/>
      <c r="AW195" s="176"/>
      <c r="AX195" s="176"/>
      <c r="AY195" s="176"/>
      <c r="AZ195" s="4"/>
    </row>
    <row r="196" spans="2:52" ht="13.5" customHeight="1" x14ac:dyDescent="0.15">
      <c r="B196" s="2"/>
      <c r="C196" s="506"/>
      <c r="D196" s="506"/>
      <c r="E196" s="577"/>
      <c r="F196" s="577"/>
      <c r="G196" s="577"/>
      <c r="H196" s="577"/>
      <c r="I196" s="577"/>
      <c r="J196" s="577"/>
      <c r="K196" s="578"/>
      <c r="L196" s="24"/>
      <c r="M196" s="581" t="s">
        <v>408</v>
      </c>
      <c r="N196" s="581"/>
      <c r="O196" s="581"/>
      <c r="P196" s="581"/>
      <c r="Q196" s="581"/>
      <c r="R196" s="581"/>
      <c r="S196" s="343"/>
      <c r="T196" s="343"/>
      <c r="U196" s="343"/>
      <c r="V196" s="343"/>
      <c r="W196" s="343"/>
      <c r="X196" s="343"/>
      <c r="Y196" s="343"/>
      <c r="Z196" s="343"/>
      <c r="AA196" s="343"/>
      <c r="AB196" s="343"/>
      <c r="AC196" s="343"/>
      <c r="AD196" s="343"/>
      <c r="AE196" s="343"/>
      <c r="AF196" s="343"/>
      <c r="AG196" s="343"/>
      <c r="AH196" s="23"/>
      <c r="AI196" s="559" t="str">
        <f>IF(S196="使用する（Activeサーバーを指定する）","→Activeにするサーバー","")</f>
        <v/>
      </c>
      <c r="AJ196" s="559"/>
      <c r="AK196" s="559"/>
      <c r="AL196" s="559"/>
      <c r="AM196" s="559"/>
      <c r="AN196" s="554"/>
      <c r="AO196" s="554"/>
      <c r="AP196" s="554"/>
      <c r="AQ196" s="554"/>
      <c r="AR196" s="554"/>
      <c r="AS196" s="554"/>
      <c r="AT196" s="554"/>
      <c r="AU196" s="554"/>
      <c r="AV196" s="554"/>
      <c r="AW196" s="554"/>
      <c r="AX196" s="554"/>
      <c r="AY196" s="554"/>
      <c r="AZ196" s="4"/>
    </row>
    <row r="197" spans="2:52" ht="13.5" customHeight="1" x14ac:dyDescent="0.15">
      <c r="B197" s="2"/>
      <c r="C197" s="161"/>
      <c r="D197" s="161"/>
      <c r="E197" s="577"/>
      <c r="F197" s="577"/>
      <c r="G197" s="577"/>
      <c r="H197" s="577"/>
      <c r="I197" s="577"/>
      <c r="J197" s="577"/>
      <c r="K197" s="578"/>
      <c r="L197" s="21"/>
      <c r="M197" s="582"/>
      <c r="N197" s="582"/>
      <c r="O197" s="582"/>
      <c r="P197" s="582"/>
      <c r="Q197" s="582"/>
      <c r="R197" s="582"/>
      <c r="S197" s="348"/>
      <c r="T197" s="348"/>
      <c r="U197" s="348"/>
      <c r="V197" s="348"/>
      <c r="W197" s="348"/>
      <c r="X197" s="348"/>
      <c r="Y197" s="348"/>
      <c r="Z197" s="348"/>
      <c r="AA197" s="348"/>
      <c r="AB197" s="348"/>
      <c r="AC197" s="348"/>
      <c r="AD197" s="348"/>
      <c r="AE197" s="348"/>
      <c r="AF197" s="348"/>
      <c r="AG197" s="348"/>
      <c r="AH197" s="22"/>
      <c r="AI197" s="565"/>
      <c r="AJ197" s="565"/>
      <c r="AK197" s="565"/>
      <c r="AL197" s="565"/>
      <c r="AM197" s="565"/>
      <c r="AN197" s="555"/>
      <c r="AO197" s="555"/>
      <c r="AP197" s="555"/>
      <c r="AQ197" s="555"/>
      <c r="AR197" s="555"/>
      <c r="AS197" s="555"/>
      <c r="AT197" s="555"/>
      <c r="AU197" s="555"/>
      <c r="AV197" s="555"/>
      <c r="AW197" s="555"/>
      <c r="AX197" s="555"/>
      <c r="AY197" s="555"/>
      <c r="AZ197" s="4"/>
    </row>
    <row r="198" spans="2:52" ht="13.5" customHeight="1" x14ac:dyDescent="0.15">
      <c r="B198" s="2"/>
      <c r="C198" s="161"/>
      <c r="D198" s="161"/>
      <c r="E198" s="577"/>
      <c r="F198" s="577"/>
      <c r="G198" s="577"/>
      <c r="H198" s="577"/>
      <c r="I198" s="577"/>
      <c r="J198" s="577"/>
      <c r="K198" s="578"/>
      <c r="L198" s="24"/>
      <c r="M198" s="559" t="s">
        <v>409</v>
      </c>
      <c r="N198" s="346"/>
      <c r="O198" s="346"/>
      <c r="P198" s="346"/>
      <c r="Q198" s="346"/>
      <c r="R198" s="346"/>
      <c r="S198" s="343"/>
      <c r="T198" s="343"/>
      <c r="U198" s="343"/>
      <c r="V198" s="343"/>
      <c r="W198" s="343"/>
      <c r="X198" s="343"/>
      <c r="Y198" s="343"/>
      <c r="Z198" s="343"/>
      <c r="AA198" s="343"/>
      <c r="AB198" s="343"/>
      <c r="AC198" s="23"/>
      <c r="AD198" s="64"/>
      <c r="AE198" s="346" t="s">
        <v>68</v>
      </c>
      <c r="AF198" s="346"/>
      <c r="AG198" s="346"/>
      <c r="AH198" s="346"/>
      <c r="AI198" s="346"/>
      <c r="AJ198" s="346"/>
      <c r="AK198" s="315" t="s">
        <v>169</v>
      </c>
      <c r="AL198" s="315"/>
      <c r="AM198" s="346" t="s">
        <v>248</v>
      </c>
      <c r="AN198" s="346"/>
      <c r="AO198" s="556" t="s">
        <v>249</v>
      </c>
      <c r="AP198" s="556"/>
      <c r="AQ198" s="556"/>
      <c r="AR198" s="556"/>
      <c r="AS198" s="556"/>
      <c r="AT198" s="556"/>
      <c r="AU198" s="556"/>
      <c r="AV198" s="556"/>
      <c r="AW198" s="556"/>
      <c r="AX198" s="556"/>
      <c r="AY198" s="556"/>
      <c r="AZ198" s="4"/>
    </row>
    <row r="199" spans="2:52" ht="13.5" customHeight="1" x14ac:dyDescent="0.15">
      <c r="B199" s="2"/>
      <c r="C199" s="162"/>
      <c r="D199" s="162"/>
      <c r="E199" s="579"/>
      <c r="F199" s="579"/>
      <c r="G199" s="579"/>
      <c r="H199" s="579"/>
      <c r="I199" s="579"/>
      <c r="J199" s="579"/>
      <c r="K199" s="580"/>
      <c r="L199" s="2"/>
      <c r="M199" s="489"/>
      <c r="N199" s="489"/>
      <c r="O199" s="489"/>
      <c r="P199" s="489"/>
      <c r="Q199" s="489"/>
      <c r="R199" s="489"/>
      <c r="S199" s="348"/>
      <c r="T199" s="348"/>
      <c r="U199" s="348"/>
      <c r="V199" s="348"/>
      <c r="W199" s="348"/>
      <c r="X199" s="348"/>
      <c r="Y199" s="348"/>
      <c r="Z199" s="348"/>
      <c r="AA199" s="348"/>
      <c r="AB199" s="348"/>
      <c r="AC199" s="1"/>
      <c r="AD199" s="148"/>
      <c r="AE199" s="493"/>
      <c r="AF199" s="493"/>
      <c r="AG199" s="493"/>
      <c r="AH199" s="493"/>
      <c r="AI199" s="493"/>
      <c r="AJ199" s="493"/>
      <c r="AK199" s="506"/>
      <c r="AL199" s="506"/>
      <c r="AM199" s="493"/>
      <c r="AN199" s="493"/>
      <c r="AO199" s="557"/>
      <c r="AP199" s="557"/>
      <c r="AQ199" s="557"/>
      <c r="AR199" s="557"/>
      <c r="AS199" s="557"/>
      <c r="AT199" s="557"/>
      <c r="AU199" s="557"/>
      <c r="AV199" s="557"/>
      <c r="AW199" s="557"/>
      <c r="AX199" s="557"/>
      <c r="AY199" s="557"/>
      <c r="AZ199" s="4"/>
    </row>
    <row r="200" spans="2:52" ht="13.5" customHeight="1" x14ac:dyDescent="0.15">
      <c r="B200" s="2"/>
      <c r="C200" s="506" t="s">
        <v>511</v>
      </c>
      <c r="D200" s="506"/>
      <c r="E200" s="575" t="s">
        <v>415</v>
      </c>
      <c r="F200" s="575"/>
      <c r="G200" s="575"/>
      <c r="H200" s="575"/>
      <c r="I200" s="575"/>
      <c r="J200" s="575"/>
      <c r="K200" s="576"/>
      <c r="L200" s="24"/>
      <c r="M200" s="559" t="s">
        <v>411</v>
      </c>
      <c r="N200" s="559"/>
      <c r="O200" s="559"/>
      <c r="P200" s="559"/>
      <c r="Q200" s="559"/>
      <c r="R200" s="559"/>
      <c r="S200" s="343" t="s">
        <v>544</v>
      </c>
      <c r="T200" s="343"/>
      <c r="U200" s="343"/>
      <c r="V200" s="343"/>
      <c r="W200" s="343"/>
      <c r="X200" s="343"/>
      <c r="Y200" s="343"/>
      <c r="Z200" s="343"/>
      <c r="AA200" s="343"/>
      <c r="AB200" s="343"/>
      <c r="AC200" s="23"/>
      <c r="AD200" s="64" t="s">
        <v>406</v>
      </c>
      <c r="AE200" s="60"/>
      <c r="AF200" s="60"/>
      <c r="AG200" s="60"/>
      <c r="AH200" s="343" t="s">
        <v>545</v>
      </c>
      <c r="AI200" s="343"/>
      <c r="AJ200" s="343"/>
      <c r="AK200" s="343"/>
      <c r="AL200" s="343"/>
      <c r="AM200" s="343"/>
      <c r="AN200" s="343"/>
      <c r="AO200" s="343"/>
      <c r="AP200" s="343"/>
      <c r="AQ200" s="343"/>
      <c r="AR200" s="343"/>
      <c r="AS200" s="343"/>
      <c r="AT200" s="343"/>
      <c r="AU200" s="343"/>
      <c r="AV200" s="343"/>
      <c r="AW200" s="343"/>
      <c r="AX200" s="343"/>
      <c r="AY200" s="343"/>
      <c r="AZ200" s="4"/>
    </row>
    <row r="201" spans="2:52" ht="13.5" customHeight="1" x14ac:dyDescent="0.15">
      <c r="B201" s="17"/>
      <c r="C201" s="340"/>
      <c r="D201" s="340"/>
      <c r="E201" s="607"/>
      <c r="F201" s="607"/>
      <c r="G201" s="607"/>
      <c r="H201" s="607"/>
      <c r="I201" s="607"/>
      <c r="J201" s="607"/>
      <c r="K201" s="608"/>
      <c r="L201" s="17"/>
      <c r="M201" s="563"/>
      <c r="N201" s="563"/>
      <c r="O201" s="563"/>
      <c r="P201" s="563"/>
      <c r="Q201" s="563"/>
      <c r="R201" s="563"/>
      <c r="S201" s="491"/>
      <c r="T201" s="491"/>
      <c r="U201" s="491"/>
      <c r="V201" s="491"/>
      <c r="W201" s="491"/>
      <c r="X201" s="491"/>
      <c r="Y201" s="491"/>
      <c r="Z201" s="491"/>
      <c r="AA201" s="491"/>
      <c r="AB201" s="491"/>
      <c r="AC201" s="18"/>
      <c r="AD201" s="170" t="s">
        <v>347</v>
      </c>
      <c r="AE201" s="51"/>
      <c r="AF201" s="51"/>
      <c r="AG201" s="51"/>
      <c r="AH201" s="491"/>
      <c r="AI201" s="491"/>
      <c r="AJ201" s="491"/>
      <c r="AK201" s="491"/>
      <c r="AL201" s="491"/>
      <c r="AM201" s="491"/>
      <c r="AN201" s="491"/>
      <c r="AO201" s="491"/>
      <c r="AP201" s="491"/>
      <c r="AQ201" s="491"/>
      <c r="AR201" s="491"/>
      <c r="AS201" s="491"/>
      <c r="AT201" s="491"/>
      <c r="AU201" s="491"/>
      <c r="AV201" s="491"/>
      <c r="AW201" s="491"/>
      <c r="AX201" s="491"/>
      <c r="AY201" s="491"/>
      <c r="AZ201" s="19"/>
    </row>
    <row r="202" spans="2:52" x14ac:dyDescent="0.15">
      <c r="B202" s="14" t="s">
        <v>4</v>
      </c>
      <c r="C202" s="15" t="s">
        <v>25</v>
      </c>
      <c r="D202" s="15"/>
      <c r="E202" s="15"/>
      <c r="F202" s="15"/>
      <c r="G202" s="15"/>
      <c r="H202" s="15"/>
      <c r="I202" s="15"/>
      <c r="J202" s="15"/>
      <c r="K202" s="15"/>
      <c r="L202" s="14"/>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15"/>
      <c r="AY202" s="15"/>
      <c r="AZ202" s="16"/>
    </row>
    <row r="203" spans="2:52" ht="13.5" customHeight="1" x14ac:dyDescent="0.15">
      <c r="B203" s="2"/>
      <c r="C203" s="158"/>
      <c r="D203" s="158"/>
      <c r="E203" s="575" t="s">
        <v>640</v>
      </c>
      <c r="F203" s="575"/>
      <c r="G203" s="575"/>
      <c r="H203" s="575"/>
      <c r="I203" s="575"/>
      <c r="J203" s="575"/>
      <c r="K203" s="576"/>
      <c r="L203" s="24"/>
      <c r="M203" s="60" t="s">
        <v>96</v>
      </c>
      <c r="N203" s="60"/>
      <c r="O203" s="60"/>
      <c r="P203" s="60"/>
      <c r="Q203" s="60"/>
      <c r="R203" s="60"/>
      <c r="S203" s="60"/>
      <c r="T203" s="343"/>
      <c r="U203" s="343"/>
      <c r="V203" s="343"/>
      <c r="W203" s="343"/>
      <c r="X203" s="343"/>
      <c r="Y203" s="343"/>
      <c r="Z203" s="343"/>
      <c r="AA203" s="343"/>
      <c r="AB203" s="343"/>
      <c r="AC203" s="343"/>
      <c r="AD203" s="343"/>
      <c r="AE203" s="343"/>
      <c r="AF203" s="343"/>
      <c r="AG203" s="343"/>
      <c r="AH203" s="343"/>
      <c r="AI203" s="343"/>
      <c r="AJ203" s="343"/>
      <c r="AK203" s="343"/>
      <c r="AL203" s="343"/>
      <c r="AM203" s="343"/>
      <c r="AN203" s="343"/>
      <c r="AO203" s="343"/>
      <c r="AP203" s="60"/>
      <c r="AQ203" s="60"/>
      <c r="AR203" s="60"/>
      <c r="AS203" s="60"/>
      <c r="AT203" s="60"/>
      <c r="AU203" s="60"/>
      <c r="AV203" s="60"/>
      <c r="AW203" s="60"/>
      <c r="AX203" s="60"/>
      <c r="AY203" s="60"/>
      <c r="AZ203" s="4"/>
    </row>
    <row r="204" spans="2:52" ht="13.5" customHeight="1" x14ac:dyDescent="0.15">
      <c r="B204" s="2"/>
      <c r="C204" s="61"/>
      <c r="D204" s="61"/>
      <c r="E204" s="577"/>
      <c r="F204" s="577"/>
      <c r="G204" s="577"/>
      <c r="H204" s="577"/>
      <c r="I204" s="577"/>
      <c r="J204" s="577"/>
      <c r="K204" s="578"/>
      <c r="L204" s="21"/>
      <c r="M204" s="22"/>
      <c r="N204" s="59"/>
      <c r="O204" s="59"/>
      <c r="P204" s="59"/>
      <c r="Q204" s="59"/>
      <c r="R204" s="59"/>
      <c r="S204" s="59"/>
      <c r="T204" s="348"/>
      <c r="U204" s="348"/>
      <c r="V204" s="348"/>
      <c r="W204" s="348"/>
      <c r="X204" s="348"/>
      <c r="Y204" s="348"/>
      <c r="Z204" s="348"/>
      <c r="AA204" s="348"/>
      <c r="AB204" s="348"/>
      <c r="AC204" s="348"/>
      <c r="AD204" s="348"/>
      <c r="AE204" s="348"/>
      <c r="AF204" s="348"/>
      <c r="AG204" s="348"/>
      <c r="AH204" s="348"/>
      <c r="AI204" s="348"/>
      <c r="AJ204" s="348"/>
      <c r="AK204" s="348"/>
      <c r="AL204" s="348"/>
      <c r="AM204" s="348"/>
      <c r="AN204" s="348"/>
      <c r="AO204" s="348"/>
      <c r="AP204" s="59"/>
      <c r="AQ204" s="59"/>
      <c r="AR204" s="59"/>
      <c r="AS204" s="59"/>
      <c r="AT204" s="59"/>
      <c r="AU204" s="59"/>
      <c r="AV204" s="59"/>
      <c r="AW204" s="59"/>
      <c r="AX204" s="59"/>
      <c r="AY204" s="59"/>
      <c r="AZ204" s="4"/>
    </row>
    <row r="205" spans="2:52" ht="13.5" customHeight="1" x14ac:dyDescent="0.15">
      <c r="B205" s="2"/>
      <c r="C205" s="61"/>
      <c r="D205" s="61"/>
      <c r="E205" s="577"/>
      <c r="F205" s="577"/>
      <c r="G205" s="577"/>
      <c r="H205" s="577"/>
      <c r="I205" s="577"/>
      <c r="J205" s="577"/>
      <c r="K205" s="578"/>
      <c r="L205" s="24"/>
      <c r="M205" s="23" t="s">
        <v>264</v>
      </c>
      <c r="N205" s="23"/>
      <c r="O205" s="23"/>
      <c r="P205" s="23"/>
      <c r="Q205" s="23"/>
      <c r="R205" s="23"/>
      <c r="S205" s="23"/>
      <c r="T205" s="343"/>
      <c r="U205" s="343"/>
      <c r="V205" s="343"/>
      <c r="W205" s="343"/>
      <c r="X205" s="343"/>
      <c r="Y205" s="343"/>
      <c r="Z205" s="343"/>
      <c r="AA205" s="343"/>
      <c r="AB205" s="343"/>
      <c r="AC205" s="343"/>
      <c r="AD205" s="343"/>
      <c r="AE205" s="343"/>
      <c r="AF205" s="343"/>
      <c r="AG205" s="343"/>
      <c r="AH205" s="343"/>
      <c r="AI205" s="23"/>
      <c r="AJ205" s="36"/>
      <c r="AK205" s="23" t="s">
        <v>518</v>
      </c>
      <c r="AL205" s="23"/>
      <c r="AM205" s="23"/>
      <c r="AN205" s="23"/>
      <c r="AO205" s="343"/>
      <c r="AP205" s="343"/>
      <c r="AQ205" s="343"/>
      <c r="AR205" s="343"/>
      <c r="AS205" s="343"/>
      <c r="AT205" s="343"/>
      <c r="AU205" s="343"/>
      <c r="AV205" s="343"/>
      <c r="AW205" s="343"/>
      <c r="AX205" s="343"/>
      <c r="AY205" s="343"/>
      <c r="AZ205" s="4"/>
    </row>
    <row r="206" spans="2:52" ht="13.5" customHeight="1" x14ac:dyDescent="0.15">
      <c r="B206" s="2"/>
      <c r="C206" s="61"/>
      <c r="D206" s="61"/>
      <c r="E206" s="577"/>
      <c r="F206" s="577"/>
      <c r="G206" s="577"/>
      <c r="H206" s="577"/>
      <c r="I206" s="577"/>
      <c r="J206" s="577"/>
      <c r="K206" s="578"/>
      <c r="L206" s="21"/>
      <c r="M206" s="22"/>
      <c r="N206" s="22"/>
      <c r="O206" s="22"/>
      <c r="P206" s="22"/>
      <c r="Q206" s="22"/>
      <c r="R206" s="22"/>
      <c r="S206" s="22"/>
      <c r="T206" s="348"/>
      <c r="U206" s="348"/>
      <c r="V206" s="348"/>
      <c r="W206" s="348"/>
      <c r="X206" s="348"/>
      <c r="Y206" s="348"/>
      <c r="Z206" s="348"/>
      <c r="AA206" s="348"/>
      <c r="AB206" s="348"/>
      <c r="AC206" s="348"/>
      <c r="AD206" s="348"/>
      <c r="AE206" s="348"/>
      <c r="AF206" s="348"/>
      <c r="AG206" s="348"/>
      <c r="AH206" s="348"/>
      <c r="AI206" s="22"/>
      <c r="AJ206" s="35"/>
      <c r="AK206" s="22" t="s">
        <v>519</v>
      </c>
      <c r="AL206" s="22"/>
      <c r="AM206" s="22"/>
      <c r="AN206" s="22"/>
      <c r="AO206" s="348"/>
      <c r="AP206" s="348"/>
      <c r="AQ206" s="348"/>
      <c r="AR206" s="348"/>
      <c r="AS206" s="348"/>
      <c r="AT206" s="348"/>
      <c r="AU206" s="348"/>
      <c r="AV206" s="348"/>
      <c r="AW206" s="348"/>
      <c r="AX206" s="348"/>
      <c r="AY206" s="348"/>
      <c r="AZ206" s="4"/>
    </row>
    <row r="207" spans="2:52" ht="13.5" customHeight="1" x14ac:dyDescent="0.15">
      <c r="B207" s="2"/>
      <c r="C207" s="61"/>
      <c r="D207" s="61"/>
      <c r="E207" s="577"/>
      <c r="F207" s="577"/>
      <c r="G207" s="577"/>
      <c r="H207" s="577"/>
      <c r="I207" s="577"/>
      <c r="J207" s="577"/>
      <c r="K207" s="578"/>
      <c r="L207" s="2"/>
      <c r="M207" s="567" t="s">
        <v>265</v>
      </c>
      <c r="N207" s="567"/>
      <c r="O207" s="567"/>
      <c r="P207" s="567"/>
      <c r="Q207" s="567"/>
      <c r="R207" s="567"/>
      <c r="S207" s="62"/>
      <c r="T207" s="23" t="s">
        <v>69</v>
      </c>
      <c r="U207" s="23"/>
      <c r="V207" s="23"/>
      <c r="W207" s="23"/>
      <c r="X207" s="23"/>
      <c r="Y207" s="23"/>
      <c r="Z207" s="23"/>
      <c r="AA207" s="23"/>
      <c r="AB207" s="23"/>
      <c r="AC207" s="23"/>
      <c r="AD207" s="23" t="s">
        <v>70</v>
      </c>
      <c r="AE207" s="23"/>
      <c r="AF207" s="23"/>
      <c r="AG207" s="23"/>
      <c r="AH207" s="23"/>
      <c r="AI207" s="23"/>
      <c r="AJ207" s="23"/>
      <c r="AK207" s="23"/>
      <c r="AL207" s="23"/>
      <c r="AM207" s="23"/>
      <c r="AN207" s="23"/>
      <c r="AO207" s="23"/>
      <c r="AP207" s="23"/>
      <c r="AQ207" s="23"/>
      <c r="AR207" s="23"/>
      <c r="AS207" s="23"/>
      <c r="AT207" s="23"/>
      <c r="AU207" s="23"/>
      <c r="AV207" s="23"/>
      <c r="AW207" s="23"/>
      <c r="AX207" s="23"/>
      <c r="AY207" s="23"/>
      <c r="AZ207" s="4"/>
    </row>
    <row r="208" spans="2:52" ht="13.5" customHeight="1" x14ac:dyDescent="0.15">
      <c r="B208" s="2"/>
      <c r="C208" s="506" t="str">
        <f>IF(V42="オプションを新規に申し込む","■","□")</f>
        <v>□</v>
      </c>
      <c r="D208" s="506"/>
      <c r="E208" s="577"/>
      <c r="F208" s="577"/>
      <c r="G208" s="577"/>
      <c r="H208" s="577"/>
      <c r="I208" s="577"/>
      <c r="J208" s="577"/>
      <c r="K208" s="578"/>
      <c r="L208" s="2"/>
      <c r="M208" s="568"/>
      <c r="N208" s="568"/>
      <c r="O208" s="568"/>
      <c r="P208" s="568"/>
      <c r="Q208" s="568"/>
      <c r="R208" s="568"/>
      <c r="S208" s="63"/>
      <c r="T208" s="324">
        <v>1</v>
      </c>
      <c r="U208" s="23"/>
      <c r="V208" s="343"/>
      <c r="W208" s="343"/>
      <c r="X208" s="343"/>
      <c r="Y208" s="343"/>
      <c r="Z208" s="343"/>
      <c r="AA208" s="343"/>
      <c r="AB208" s="343"/>
      <c r="AC208" s="23"/>
      <c r="AD208" s="343"/>
      <c r="AE208" s="343"/>
      <c r="AF208" s="343"/>
      <c r="AG208" s="343"/>
      <c r="AH208" s="343"/>
      <c r="AI208" s="343"/>
      <c r="AJ208" s="343"/>
      <c r="AK208" s="343"/>
      <c r="AL208" s="343"/>
      <c r="AM208" s="343"/>
      <c r="AN208" s="343"/>
      <c r="AO208" s="343"/>
      <c r="AP208" s="343"/>
      <c r="AQ208" s="343"/>
      <c r="AR208" s="343"/>
      <c r="AS208" s="343"/>
      <c r="AT208" s="343"/>
      <c r="AU208" s="343"/>
      <c r="AV208" s="343"/>
      <c r="AW208" s="343"/>
      <c r="AX208" s="343"/>
      <c r="AY208" s="343"/>
      <c r="AZ208" s="4"/>
    </row>
    <row r="209" spans="2:52" ht="13.5" customHeight="1" x14ac:dyDescent="0.15">
      <c r="B209" s="2"/>
      <c r="C209" s="61"/>
      <c r="D209" s="61"/>
      <c r="E209" s="577"/>
      <c r="F209" s="577"/>
      <c r="G209" s="577"/>
      <c r="H209" s="577"/>
      <c r="I209" s="577"/>
      <c r="J209" s="577"/>
      <c r="K209" s="578"/>
      <c r="L209" s="2"/>
      <c r="M209" s="568"/>
      <c r="N209" s="568"/>
      <c r="O209" s="568"/>
      <c r="P209" s="568"/>
      <c r="Q209" s="568"/>
      <c r="R209" s="568"/>
      <c r="S209" s="63"/>
      <c r="T209" s="336"/>
      <c r="U209" s="22"/>
      <c r="V209" s="348"/>
      <c r="W209" s="348"/>
      <c r="X209" s="348"/>
      <c r="Y209" s="348"/>
      <c r="Z209" s="348"/>
      <c r="AA209" s="348"/>
      <c r="AB209" s="348"/>
      <c r="AC209" s="22"/>
      <c r="AD209" s="348"/>
      <c r="AE209" s="348"/>
      <c r="AF209" s="348"/>
      <c r="AG209" s="348"/>
      <c r="AH209" s="348"/>
      <c r="AI209" s="348"/>
      <c r="AJ209" s="348"/>
      <c r="AK209" s="348"/>
      <c r="AL209" s="348"/>
      <c r="AM209" s="348"/>
      <c r="AN209" s="348"/>
      <c r="AO209" s="348"/>
      <c r="AP209" s="348"/>
      <c r="AQ209" s="348"/>
      <c r="AR209" s="348"/>
      <c r="AS209" s="348"/>
      <c r="AT209" s="348"/>
      <c r="AU209" s="348"/>
      <c r="AV209" s="348"/>
      <c r="AW209" s="348"/>
      <c r="AX209" s="348"/>
      <c r="AY209" s="348"/>
      <c r="AZ209" s="4"/>
    </row>
    <row r="210" spans="2:52" ht="13.5" customHeight="1" x14ac:dyDescent="0.15">
      <c r="B210" s="2"/>
      <c r="C210" s="61"/>
      <c r="D210" s="61"/>
      <c r="E210" s="577"/>
      <c r="F210" s="577"/>
      <c r="G210" s="577"/>
      <c r="H210" s="577"/>
      <c r="I210" s="577"/>
      <c r="J210" s="577"/>
      <c r="K210" s="578"/>
      <c r="L210" s="2"/>
      <c r="M210" s="568"/>
      <c r="N210" s="568"/>
      <c r="O210" s="568"/>
      <c r="P210" s="568"/>
      <c r="Q210" s="568"/>
      <c r="R210" s="568"/>
      <c r="S210" s="63"/>
      <c r="T210" s="324">
        <v>2</v>
      </c>
      <c r="U210" s="1"/>
      <c r="V210" s="343"/>
      <c r="W210" s="343"/>
      <c r="X210" s="343"/>
      <c r="Y210" s="343"/>
      <c r="Z210" s="343"/>
      <c r="AA210" s="343"/>
      <c r="AB210" s="343"/>
      <c r="AC210" s="1"/>
      <c r="AD210" s="343"/>
      <c r="AE210" s="343"/>
      <c r="AF210" s="343"/>
      <c r="AG210" s="343"/>
      <c r="AH210" s="343"/>
      <c r="AI210" s="343"/>
      <c r="AJ210" s="343"/>
      <c r="AK210" s="343"/>
      <c r="AL210" s="343"/>
      <c r="AM210" s="343"/>
      <c r="AN210" s="343"/>
      <c r="AO210" s="343"/>
      <c r="AP210" s="343"/>
      <c r="AQ210" s="343"/>
      <c r="AR210" s="343"/>
      <c r="AS210" s="343"/>
      <c r="AT210" s="343"/>
      <c r="AU210" s="343"/>
      <c r="AV210" s="343"/>
      <c r="AW210" s="343"/>
      <c r="AX210" s="343"/>
      <c r="AY210" s="343"/>
      <c r="AZ210" s="4"/>
    </row>
    <row r="211" spans="2:52" ht="13.5" customHeight="1" x14ac:dyDescent="0.15">
      <c r="B211" s="2"/>
      <c r="C211" s="61"/>
      <c r="D211" s="61"/>
      <c r="E211" s="577"/>
      <c r="F211" s="577"/>
      <c r="G211" s="577"/>
      <c r="H211" s="577"/>
      <c r="I211" s="577"/>
      <c r="J211" s="577"/>
      <c r="K211" s="578"/>
      <c r="L211" s="2"/>
      <c r="M211" s="568"/>
      <c r="N211" s="568"/>
      <c r="O211" s="568"/>
      <c r="P211" s="568"/>
      <c r="Q211" s="568"/>
      <c r="R211" s="568"/>
      <c r="S211" s="63"/>
      <c r="T211" s="336"/>
      <c r="U211" s="1"/>
      <c r="V211" s="348"/>
      <c r="W211" s="348"/>
      <c r="X211" s="348"/>
      <c r="Y211" s="348"/>
      <c r="Z211" s="348"/>
      <c r="AA211" s="348"/>
      <c r="AB211" s="348"/>
      <c r="AC211" s="1"/>
      <c r="AD211" s="348"/>
      <c r="AE211" s="348"/>
      <c r="AF211" s="348"/>
      <c r="AG211" s="348"/>
      <c r="AH211" s="348"/>
      <c r="AI211" s="348"/>
      <c r="AJ211" s="348"/>
      <c r="AK211" s="348"/>
      <c r="AL211" s="348"/>
      <c r="AM211" s="348"/>
      <c r="AN211" s="348"/>
      <c r="AO211" s="348"/>
      <c r="AP211" s="348"/>
      <c r="AQ211" s="348"/>
      <c r="AR211" s="348"/>
      <c r="AS211" s="348"/>
      <c r="AT211" s="348"/>
      <c r="AU211" s="348"/>
      <c r="AV211" s="348"/>
      <c r="AW211" s="348"/>
      <c r="AX211" s="348"/>
      <c r="AY211" s="348"/>
      <c r="AZ211" s="4"/>
    </row>
    <row r="212" spans="2:52" ht="13.5" customHeight="1" x14ac:dyDescent="0.15">
      <c r="B212" s="2"/>
      <c r="C212" s="61"/>
      <c r="D212" s="61"/>
      <c r="E212" s="577"/>
      <c r="F212" s="577"/>
      <c r="G212" s="577"/>
      <c r="H212" s="577"/>
      <c r="I212" s="577"/>
      <c r="J212" s="577"/>
      <c r="K212" s="578"/>
      <c r="L212" s="2"/>
      <c r="M212" s="568"/>
      <c r="N212" s="568"/>
      <c r="O212" s="568"/>
      <c r="P212" s="568"/>
      <c r="Q212" s="568"/>
      <c r="R212" s="568"/>
      <c r="S212" s="63"/>
      <c r="T212" s="324">
        <v>3</v>
      </c>
      <c r="U212" s="23"/>
      <c r="V212" s="343"/>
      <c r="W212" s="343"/>
      <c r="X212" s="343"/>
      <c r="Y212" s="343"/>
      <c r="Z212" s="343"/>
      <c r="AA212" s="343"/>
      <c r="AB212" s="343"/>
      <c r="AC212" s="23"/>
      <c r="AD212" s="343"/>
      <c r="AE212" s="343"/>
      <c r="AF212" s="343"/>
      <c r="AG212" s="343"/>
      <c r="AH212" s="343"/>
      <c r="AI212" s="343"/>
      <c r="AJ212" s="343"/>
      <c r="AK212" s="343"/>
      <c r="AL212" s="343"/>
      <c r="AM212" s="343"/>
      <c r="AN212" s="343"/>
      <c r="AO212" s="343"/>
      <c r="AP212" s="343"/>
      <c r="AQ212" s="343"/>
      <c r="AR212" s="343"/>
      <c r="AS212" s="343"/>
      <c r="AT212" s="343"/>
      <c r="AU212" s="343"/>
      <c r="AV212" s="343"/>
      <c r="AW212" s="343"/>
      <c r="AX212" s="343"/>
      <c r="AY212" s="343"/>
      <c r="AZ212" s="4"/>
    </row>
    <row r="213" spans="2:52" ht="13.5" customHeight="1" x14ac:dyDescent="0.15">
      <c r="B213" s="2"/>
      <c r="C213" s="61"/>
      <c r="D213" s="61"/>
      <c r="E213" s="577"/>
      <c r="F213" s="577"/>
      <c r="G213" s="577"/>
      <c r="H213" s="577"/>
      <c r="I213" s="577"/>
      <c r="J213" s="577"/>
      <c r="K213" s="578"/>
      <c r="L213" s="2"/>
      <c r="M213" s="568"/>
      <c r="N213" s="568"/>
      <c r="O213" s="568"/>
      <c r="P213" s="568"/>
      <c r="Q213" s="568"/>
      <c r="R213" s="568"/>
      <c r="S213" s="63"/>
      <c r="T213" s="331"/>
      <c r="U213" s="1"/>
      <c r="V213" s="637"/>
      <c r="W213" s="637"/>
      <c r="X213" s="637"/>
      <c r="Y213" s="637"/>
      <c r="Z213" s="637"/>
      <c r="AA213" s="637"/>
      <c r="AB213" s="637"/>
      <c r="AC213" s="1"/>
      <c r="AD213" s="637"/>
      <c r="AE213" s="637"/>
      <c r="AF213" s="637"/>
      <c r="AG213" s="637"/>
      <c r="AH213" s="637"/>
      <c r="AI213" s="637"/>
      <c r="AJ213" s="637"/>
      <c r="AK213" s="637"/>
      <c r="AL213" s="637"/>
      <c r="AM213" s="637"/>
      <c r="AN213" s="637"/>
      <c r="AO213" s="637"/>
      <c r="AP213" s="637"/>
      <c r="AQ213" s="637"/>
      <c r="AR213" s="637"/>
      <c r="AS213" s="637"/>
      <c r="AT213" s="637"/>
      <c r="AU213" s="637"/>
      <c r="AV213" s="637"/>
      <c r="AW213" s="637"/>
      <c r="AX213" s="637"/>
      <c r="AY213" s="637"/>
      <c r="AZ213" s="4"/>
    </row>
    <row r="214" spans="2:52" ht="13.5" customHeight="1" x14ac:dyDescent="0.15">
      <c r="B214" s="2"/>
      <c r="C214" s="94"/>
      <c r="D214" s="199"/>
      <c r="E214" s="200"/>
      <c r="F214" s="200"/>
      <c r="G214" s="200"/>
      <c r="H214" s="200"/>
      <c r="I214" s="200"/>
      <c r="J214" s="200"/>
      <c r="K214" s="201"/>
      <c r="L214" s="95"/>
      <c r="M214" s="203"/>
      <c r="N214" s="204"/>
      <c r="O214" s="204"/>
      <c r="P214" s="204"/>
      <c r="Q214" s="204"/>
      <c r="R214" s="204"/>
      <c r="S214" s="205"/>
      <c r="T214" s="662" t="s">
        <v>637</v>
      </c>
      <c r="U214" s="662"/>
      <c r="V214" s="662"/>
      <c r="W214" s="662"/>
      <c r="X214" s="662"/>
      <c r="Y214" s="662"/>
      <c r="Z214" s="662"/>
      <c r="AA214" s="662"/>
      <c r="AB214" s="662"/>
      <c r="AC214" s="662"/>
      <c r="AD214" s="662"/>
      <c r="AE214" s="662"/>
      <c r="AF214" s="662"/>
      <c r="AG214" s="662"/>
      <c r="AH214" s="662"/>
      <c r="AI214" s="662"/>
      <c r="AJ214" s="662"/>
      <c r="AK214" s="662"/>
      <c r="AL214" s="662"/>
      <c r="AM214" s="662"/>
      <c r="AN214" s="662"/>
      <c r="AO214" s="662"/>
      <c r="AP214" s="662"/>
      <c r="AQ214" s="662"/>
      <c r="AR214" s="662"/>
      <c r="AS214" s="662"/>
      <c r="AT214" s="662"/>
      <c r="AU214" s="662"/>
      <c r="AV214" s="662"/>
      <c r="AW214" s="662"/>
      <c r="AX214" s="662"/>
      <c r="AY214" s="662"/>
      <c r="AZ214" s="4"/>
    </row>
    <row r="215" spans="2:52" ht="13.5" customHeight="1" x14ac:dyDescent="0.15">
      <c r="B215" s="2"/>
      <c r="C215" s="664" t="s">
        <v>636</v>
      </c>
      <c r="D215" s="665"/>
      <c r="E215" s="665"/>
      <c r="F215" s="665"/>
      <c r="G215" s="665"/>
      <c r="H215" s="665"/>
      <c r="I215" s="665"/>
      <c r="J215" s="665"/>
      <c r="K215" s="666"/>
      <c r="L215" s="91"/>
      <c r="M215" s="574" t="s">
        <v>634</v>
      </c>
      <c r="N215" s="574"/>
      <c r="O215" s="574"/>
      <c r="P215" s="574"/>
      <c r="Q215" s="574"/>
      <c r="R215" s="574"/>
      <c r="S215" s="574"/>
      <c r="T215" s="663"/>
      <c r="U215" s="663"/>
      <c r="V215" s="663"/>
      <c r="W215" s="663"/>
      <c r="X215" s="663"/>
      <c r="Y215" s="663"/>
      <c r="Z215" s="663"/>
      <c r="AA215" s="663"/>
      <c r="AB215" s="663"/>
      <c r="AC215" s="663"/>
      <c r="AD215" s="663"/>
      <c r="AE215" s="663"/>
      <c r="AF215" s="663"/>
      <c r="AG215" s="663"/>
      <c r="AH215" s="663"/>
      <c r="AI215" s="663"/>
      <c r="AJ215" s="663"/>
      <c r="AK215" s="663"/>
      <c r="AL215" s="663"/>
      <c r="AM215" s="663"/>
      <c r="AN215" s="663"/>
      <c r="AO215" s="663"/>
      <c r="AP215" s="663"/>
      <c r="AQ215" s="663"/>
      <c r="AR215" s="663"/>
      <c r="AS215" s="663"/>
      <c r="AT215" s="663"/>
      <c r="AU215" s="663"/>
      <c r="AV215" s="663"/>
      <c r="AW215" s="663"/>
      <c r="AX215" s="663"/>
      <c r="AY215" s="663"/>
      <c r="AZ215" s="4"/>
    </row>
    <row r="216" spans="2:52" ht="13.5" customHeight="1" x14ac:dyDescent="0.15">
      <c r="B216" s="2"/>
      <c r="C216" s="664"/>
      <c r="D216" s="665"/>
      <c r="E216" s="665"/>
      <c r="F216" s="665"/>
      <c r="G216" s="665"/>
      <c r="H216" s="665"/>
      <c r="I216" s="665"/>
      <c r="J216" s="665"/>
      <c r="K216" s="666"/>
      <c r="L216" s="91"/>
      <c r="M216" s="574"/>
      <c r="N216" s="574"/>
      <c r="O216" s="574"/>
      <c r="P216" s="574"/>
      <c r="Q216" s="574"/>
      <c r="R216" s="574"/>
      <c r="S216" s="574"/>
      <c r="T216" s="663"/>
      <c r="U216" s="663"/>
      <c r="V216" s="663"/>
      <c r="W216" s="663"/>
      <c r="X216" s="663"/>
      <c r="Y216" s="663"/>
      <c r="Z216" s="663"/>
      <c r="AA216" s="663"/>
      <c r="AB216" s="663"/>
      <c r="AC216" s="663"/>
      <c r="AD216" s="663"/>
      <c r="AE216" s="663"/>
      <c r="AF216" s="663"/>
      <c r="AG216" s="663"/>
      <c r="AH216" s="663"/>
      <c r="AI216" s="663"/>
      <c r="AJ216" s="663"/>
      <c r="AK216" s="663"/>
      <c r="AL216" s="663"/>
      <c r="AM216" s="663"/>
      <c r="AN216" s="663"/>
      <c r="AO216" s="663"/>
      <c r="AP216" s="663"/>
      <c r="AQ216" s="663"/>
      <c r="AR216" s="663"/>
      <c r="AS216" s="663"/>
      <c r="AT216" s="663"/>
      <c r="AU216" s="663"/>
      <c r="AV216" s="663"/>
      <c r="AW216" s="663"/>
      <c r="AX216" s="663"/>
      <c r="AY216" s="663"/>
      <c r="AZ216" s="4"/>
    </row>
    <row r="217" spans="2:52" ht="13.5" customHeight="1" x14ac:dyDescent="0.15">
      <c r="B217" s="2"/>
      <c r="C217" s="664"/>
      <c r="D217" s="665"/>
      <c r="E217" s="665"/>
      <c r="F217" s="665"/>
      <c r="G217" s="665"/>
      <c r="H217" s="665"/>
      <c r="I217" s="665"/>
      <c r="J217" s="665"/>
      <c r="K217" s="666"/>
      <c r="L217" s="91"/>
      <c r="M217" s="574"/>
      <c r="N217" s="574"/>
      <c r="O217" s="574"/>
      <c r="P217" s="574"/>
      <c r="Q217" s="574"/>
      <c r="R217" s="574"/>
      <c r="S217" s="574"/>
      <c r="T217" s="663"/>
      <c r="U217" s="663"/>
      <c r="V217" s="663"/>
      <c r="W217" s="663"/>
      <c r="X217" s="663"/>
      <c r="Y217" s="663"/>
      <c r="Z217" s="663"/>
      <c r="AA217" s="663"/>
      <c r="AB217" s="663"/>
      <c r="AC217" s="663"/>
      <c r="AD217" s="663"/>
      <c r="AE217" s="663"/>
      <c r="AF217" s="663"/>
      <c r="AG217" s="663"/>
      <c r="AH217" s="663"/>
      <c r="AI217" s="663"/>
      <c r="AJ217" s="663"/>
      <c r="AK217" s="663"/>
      <c r="AL217" s="663"/>
      <c r="AM217" s="663"/>
      <c r="AN217" s="663"/>
      <c r="AO217" s="663"/>
      <c r="AP217" s="663"/>
      <c r="AQ217" s="663"/>
      <c r="AR217" s="663"/>
      <c r="AS217" s="663"/>
      <c r="AT217" s="663"/>
      <c r="AU217" s="663"/>
      <c r="AV217" s="663"/>
      <c r="AW217" s="663"/>
      <c r="AX217" s="663"/>
      <c r="AY217" s="663"/>
      <c r="AZ217" s="4"/>
    </row>
    <row r="218" spans="2:52" ht="13.5" customHeight="1" x14ac:dyDescent="0.15">
      <c r="B218" s="2"/>
      <c r="C218" s="665"/>
      <c r="D218" s="665"/>
      <c r="E218" s="665"/>
      <c r="F218" s="665"/>
      <c r="G218" s="665"/>
      <c r="H218" s="665"/>
      <c r="I218" s="665"/>
      <c r="J218" s="665"/>
      <c r="K218" s="666"/>
      <c r="L218" s="91"/>
      <c r="M218" s="574"/>
      <c r="N218" s="574"/>
      <c r="O218" s="574"/>
      <c r="P218" s="574"/>
      <c r="Q218" s="574"/>
      <c r="R218" s="574"/>
      <c r="S218" s="574"/>
      <c r="T218" s="663"/>
      <c r="U218" s="663"/>
      <c r="V218" s="663"/>
      <c r="W218" s="663"/>
      <c r="X218" s="663"/>
      <c r="Y218" s="663"/>
      <c r="Z218" s="663"/>
      <c r="AA218" s="663"/>
      <c r="AB218" s="663"/>
      <c r="AC218" s="663"/>
      <c r="AD218" s="663"/>
      <c r="AE218" s="663"/>
      <c r="AF218" s="663"/>
      <c r="AG218" s="663"/>
      <c r="AH218" s="663"/>
      <c r="AI218" s="663"/>
      <c r="AJ218" s="663"/>
      <c r="AK218" s="663"/>
      <c r="AL218" s="663"/>
      <c r="AM218" s="663"/>
      <c r="AN218" s="663"/>
      <c r="AO218" s="663"/>
      <c r="AP218" s="663"/>
      <c r="AQ218" s="663"/>
      <c r="AR218" s="663"/>
      <c r="AS218" s="663"/>
      <c r="AT218" s="663"/>
      <c r="AU218" s="663"/>
      <c r="AV218" s="663"/>
      <c r="AW218" s="663"/>
      <c r="AX218" s="663"/>
      <c r="AY218" s="663"/>
      <c r="AZ218" s="4"/>
    </row>
    <row r="219" spans="2:52" ht="13.5" customHeight="1" x14ac:dyDescent="0.15">
      <c r="B219" s="2"/>
      <c r="C219" s="665"/>
      <c r="D219" s="665"/>
      <c r="E219" s="665"/>
      <c r="F219" s="665"/>
      <c r="G219" s="665"/>
      <c r="H219" s="665"/>
      <c r="I219" s="665"/>
      <c r="J219" s="665"/>
      <c r="K219" s="666"/>
      <c r="L219" s="91"/>
      <c r="M219" s="574"/>
      <c r="N219" s="574"/>
      <c r="O219" s="574"/>
      <c r="P219" s="574"/>
      <c r="Q219" s="574"/>
      <c r="R219" s="574"/>
      <c r="S219" s="574"/>
      <c r="T219" s="663"/>
      <c r="U219" s="663"/>
      <c r="V219" s="663"/>
      <c r="W219" s="663"/>
      <c r="X219" s="663"/>
      <c r="Y219" s="663"/>
      <c r="Z219" s="663"/>
      <c r="AA219" s="663"/>
      <c r="AB219" s="663"/>
      <c r="AC219" s="663"/>
      <c r="AD219" s="663"/>
      <c r="AE219" s="663"/>
      <c r="AF219" s="663"/>
      <c r="AG219" s="663"/>
      <c r="AH219" s="663"/>
      <c r="AI219" s="663"/>
      <c r="AJ219" s="663"/>
      <c r="AK219" s="663"/>
      <c r="AL219" s="663"/>
      <c r="AM219" s="663"/>
      <c r="AN219" s="663"/>
      <c r="AO219" s="663"/>
      <c r="AP219" s="663"/>
      <c r="AQ219" s="663"/>
      <c r="AR219" s="663"/>
      <c r="AS219" s="663"/>
      <c r="AT219" s="663"/>
      <c r="AU219" s="663"/>
      <c r="AV219" s="663"/>
      <c r="AW219" s="663"/>
      <c r="AX219" s="663"/>
      <c r="AY219" s="663"/>
      <c r="AZ219" s="4"/>
    </row>
    <row r="220" spans="2:52" ht="13.5" customHeight="1" x14ac:dyDescent="0.15">
      <c r="B220" s="2"/>
      <c r="C220" s="665"/>
      <c r="D220" s="665"/>
      <c r="E220" s="665"/>
      <c r="F220" s="665"/>
      <c r="G220" s="665"/>
      <c r="H220" s="665"/>
      <c r="I220" s="665"/>
      <c r="J220" s="665"/>
      <c r="K220" s="666"/>
      <c r="L220" s="91"/>
      <c r="M220" s="574"/>
      <c r="N220" s="574"/>
      <c r="O220" s="574"/>
      <c r="P220" s="574"/>
      <c r="Q220" s="574"/>
      <c r="R220" s="574"/>
      <c r="S220" s="574"/>
      <c r="T220" s="663"/>
      <c r="U220" s="663"/>
      <c r="V220" s="663"/>
      <c r="W220" s="663"/>
      <c r="X220" s="663"/>
      <c r="Y220" s="663"/>
      <c r="Z220" s="663"/>
      <c r="AA220" s="663"/>
      <c r="AB220" s="663"/>
      <c r="AC220" s="663"/>
      <c r="AD220" s="663"/>
      <c r="AE220" s="663"/>
      <c r="AF220" s="663"/>
      <c r="AG220" s="663"/>
      <c r="AH220" s="663"/>
      <c r="AI220" s="663"/>
      <c r="AJ220" s="663"/>
      <c r="AK220" s="663"/>
      <c r="AL220" s="663"/>
      <c r="AM220" s="663"/>
      <c r="AN220" s="663"/>
      <c r="AO220" s="663"/>
      <c r="AP220" s="663"/>
      <c r="AQ220" s="663"/>
      <c r="AR220" s="663"/>
      <c r="AS220" s="663"/>
      <c r="AT220" s="663"/>
      <c r="AU220" s="663"/>
      <c r="AV220" s="663"/>
      <c r="AW220" s="663"/>
      <c r="AX220" s="663"/>
      <c r="AY220" s="663"/>
      <c r="AZ220" s="4"/>
    </row>
    <row r="221" spans="2:52" ht="13.5" customHeight="1" x14ac:dyDescent="0.15">
      <c r="B221" s="2"/>
      <c r="C221" s="665"/>
      <c r="D221" s="665"/>
      <c r="E221" s="665"/>
      <c r="F221" s="665"/>
      <c r="G221" s="665"/>
      <c r="H221" s="665"/>
      <c r="I221" s="665"/>
      <c r="J221" s="665"/>
      <c r="K221" s="666"/>
      <c r="L221" s="91"/>
      <c r="M221" s="574"/>
      <c r="N221" s="574"/>
      <c r="O221" s="574"/>
      <c r="P221" s="574"/>
      <c r="Q221" s="574"/>
      <c r="R221" s="574"/>
      <c r="S221" s="574"/>
      <c r="T221" s="663"/>
      <c r="U221" s="663"/>
      <c r="V221" s="663"/>
      <c r="W221" s="663"/>
      <c r="X221" s="663"/>
      <c r="Y221" s="663"/>
      <c r="Z221" s="663"/>
      <c r="AA221" s="663"/>
      <c r="AB221" s="663"/>
      <c r="AC221" s="663"/>
      <c r="AD221" s="663"/>
      <c r="AE221" s="663"/>
      <c r="AF221" s="663"/>
      <c r="AG221" s="663"/>
      <c r="AH221" s="663"/>
      <c r="AI221" s="663"/>
      <c r="AJ221" s="663"/>
      <c r="AK221" s="663"/>
      <c r="AL221" s="663"/>
      <c r="AM221" s="663"/>
      <c r="AN221" s="663"/>
      <c r="AO221" s="663"/>
      <c r="AP221" s="663"/>
      <c r="AQ221" s="663"/>
      <c r="AR221" s="663"/>
      <c r="AS221" s="663"/>
      <c r="AT221" s="663"/>
      <c r="AU221" s="663"/>
      <c r="AV221" s="663"/>
      <c r="AW221" s="663"/>
      <c r="AX221" s="663"/>
      <c r="AY221" s="663"/>
      <c r="AZ221" s="4"/>
    </row>
    <row r="222" spans="2:52" ht="13.5" customHeight="1" x14ac:dyDescent="0.15">
      <c r="B222" s="2"/>
      <c r="C222" s="665"/>
      <c r="D222" s="665"/>
      <c r="E222" s="665"/>
      <c r="F222" s="665"/>
      <c r="G222" s="665"/>
      <c r="H222" s="665"/>
      <c r="I222" s="665"/>
      <c r="J222" s="665"/>
      <c r="K222" s="666"/>
      <c r="L222" s="91"/>
      <c r="M222" s="574"/>
      <c r="N222" s="574"/>
      <c r="O222" s="574"/>
      <c r="P222" s="574"/>
      <c r="Q222" s="574"/>
      <c r="R222" s="574"/>
      <c r="S222" s="574"/>
      <c r="T222" s="663"/>
      <c r="U222" s="663"/>
      <c r="V222" s="663"/>
      <c r="W222" s="663"/>
      <c r="X222" s="663"/>
      <c r="Y222" s="663"/>
      <c r="Z222" s="663"/>
      <c r="AA222" s="663"/>
      <c r="AB222" s="663"/>
      <c r="AC222" s="663"/>
      <c r="AD222" s="663"/>
      <c r="AE222" s="663"/>
      <c r="AF222" s="663"/>
      <c r="AG222" s="663"/>
      <c r="AH222" s="663"/>
      <c r="AI222" s="663"/>
      <c r="AJ222" s="663"/>
      <c r="AK222" s="663"/>
      <c r="AL222" s="663"/>
      <c r="AM222" s="663"/>
      <c r="AN222" s="663"/>
      <c r="AO222" s="663"/>
      <c r="AP222" s="663"/>
      <c r="AQ222" s="663"/>
      <c r="AR222" s="663"/>
      <c r="AS222" s="663"/>
      <c r="AT222" s="663"/>
      <c r="AU222" s="663"/>
      <c r="AV222" s="663"/>
      <c r="AW222" s="663"/>
      <c r="AX222" s="663"/>
      <c r="AY222" s="663"/>
      <c r="AZ222" s="4"/>
    </row>
    <row r="223" spans="2:52" ht="13.5" customHeight="1" x14ac:dyDescent="0.15">
      <c r="B223" s="2"/>
      <c r="C223" s="665"/>
      <c r="D223" s="665"/>
      <c r="E223" s="665"/>
      <c r="F223" s="665"/>
      <c r="G223" s="665"/>
      <c r="H223" s="665"/>
      <c r="I223" s="665"/>
      <c r="J223" s="665"/>
      <c r="K223" s="666"/>
      <c r="L223" s="91"/>
      <c r="M223" s="574"/>
      <c r="N223" s="574"/>
      <c r="O223" s="574"/>
      <c r="P223" s="574"/>
      <c r="Q223" s="574"/>
      <c r="R223" s="574"/>
      <c r="S223" s="574"/>
      <c r="T223" s="667" t="s">
        <v>169</v>
      </c>
      <c r="U223" s="667"/>
      <c r="V223" s="669" t="s">
        <v>632</v>
      </c>
      <c r="W223" s="669"/>
      <c r="X223" s="669"/>
      <c r="Y223" s="669"/>
      <c r="Z223" s="669"/>
      <c r="AA223" s="669"/>
      <c r="AB223" s="669"/>
      <c r="AC223" s="669"/>
      <c r="AD223" s="669"/>
      <c r="AE223" s="671" t="str">
        <f>IF(COUNTIF($T$207,"ストレージのみ*"),"→接続確認サーバーを1台指定ください","")</f>
        <v/>
      </c>
      <c r="AF223" s="671"/>
      <c r="AG223" s="671"/>
      <c r="AH223" s="671"/>
      <c r="AI223" s="671"/>
      <c r="AJ223" s="671"/>
      <c r="AK223" s="671"/>
      <c r="AL223" s="671"/>
      <c r="AM223" s="671"/>
      <c r="AN223" s="671"/>
      <c r="AO223" s="671"/>
      <c r="AP223" s="671"/>
      <c r="AQ223" s="671"/>
      <c r="AR223" s="673"/>
      <c r="AS223" s="673"/>
      <c r="AT223" s="673"/>
      <c r="AU223" s="673"/>
      <c r="AV223" s="673"/>
      <c r="AW223" s="673"/>
      <c r="AX223" s="673"/>
      <c r="AY223" s="673"/>
      <c r="AZ223" s="4"/>
    </row>
    <row r="224" spans="2:52" ht="13.5" customHeight="1" x14ac:dyDescent="0.15">
      <c r="B224" s="2"/>
      <c r="C224" s="202"/>
      <c r="D224" s="202"/>
      <c r="E224" s="206"/>
      <c r="F224" s="206"/>
      <c r="G224" s="206"/>
      <c r="H224" s="206"/>
      <c r="I224" s="206"/>
      <c r="J224" s="206"/>
      <c r="K224" s="207"/>
      <c r="L224" s="139"/>
      <c r="M224" s="208"/>
      <c r="N224" s="209"/>
      <c r="O224" s="209"/>
      <c r="P224" s="209"/>
      <c r="Q224" s="209"/>
      <c r="R224" s="209"/>
      <c r="S224" s="210"/>
      <c r="T224" s="668"/>
      <c r="U224" s="668"/>
      <c r="V224" s="670"/>
      <c r="W224" s="670"/>
      <c r="X224" s="670"/>
      <c r="Y224" s="670"/>
      <c r="Z224" s="670"/>
      <c r="AA224" s="670"/>
      <c r="AB224" s="670"/>
      <c r="AC224" s="670"/>
      <c r="AD224" s="670"/>
      <c r="AE224" s="672"/>
      <c r="AF224" s="672"/>
      <c r="AG224" s="672"/>
      <c r="AH224" s="672"/>
      <c r="AI224" s="672"/>
      <c r="AJ224" s="672"/>
      <c r="AK224" s="672"/>
      <c r="AL224" s="672"/>
      <c r="AM224" s="672"/>
      <c r="AN224" s="672"/>
      <c r="AO224" s="672"/>
      <c r="AP224" s="672"/>
      <c r="AQ224" s="672"/>
      <c r="AR224" s="674"/>
      <c r="AS224" s="674"/>
      <c r="AT224" s="674"/>
      <c r="AU224" s="674"/>
      <c r="AV224" s="674"/>
      <c r="AW224" s="674"/>
      <c r="AX224" s="674"/>
      <c r="AY224" s="674"/>
      <c r="AZ224" s="4"/>
    </row>
    <row r="225" spans="1:53" ht="13.5" customHeight="1" x14ac:dyDescent="0.15">
      <c r="B225" s="2"/>
      <c r="C225" s="506" t="s">
        <v>511</v>
      </c>
      <c r="D225" s="506"/>
      <c r="E225" s="559" t="s">
        <v>416</v>
      </c>
      <c r="F225" s="559"/>
      <c r="G225" s="559"/>
      <c r="H225" s="559"/>
      <c r="I225" s="559"/>
      <c r="J225" s="559"/>
      <c r="K225" s="560"/>
      <c r="L225" s="24"/>
      <c r="M225" s="23" t="s">
        <v>413</v>
      </c>
      <c r="N225" s="23"/>
      <c r="O225" s="23"/>
      <c r="P225" s="23"/>
      <c r="Q225" s="23"/>
      <c r="R225" s="23"/>
      <c r="S225" s="23"/>
      <c r="T225" s="343" t="s">
        <v>260</v>
      </c>
      <c r="U225" s="343"/>
      <c r="V225" s="343"/>
      <c r="W225" s="343"/>
      <c r="X225" s="343"/>
      <c r="Y225" s="343"/>
      <c r="Z225" s="343"/>
      <c r="AA225" s="343"/>
      <c r="AB225" s="343"/>
      <c r="AC225" s="343"/>
      <c r="AD225" s="343"/>
      <c r="AE225" s="343"/>
      <c r="AF225" s="343"/>
      <c r="AG225" s="343"/>
      <c r="AH225" s="343"/>
      <c r="AI225" s="191"/>
      <c r="AJ225" s="191"/>
      <c r="AK225" s="191"/>
      <c r="AL225" s="191"/>
      <c r="AM225" s="191"/>
      <c r="AN225" s="191"/>
      <c r="AO225" s="191"/>
      <c r="AP225" s="191"/>
      <c r="AQ225" s="191"/>
      <c r="AR225" s="191"/>
      <c r="AS225" s="191"/>
      <c r="AT225" s="191"/>
      <c r="AU225" s="191"/>
      <c r="AV225" s="191"/>
      <c r="AW225" s="191"/>
      <c r="AX225" s="191"/>
      <c r="AY225" s="191"/>
      <c r="AZ225" s="4"/>
    </row>
    <row r="226" spans="1:53" ht="13.5" customHeight="1" x14ac:dyDescent="0.15">
      <c r="B226" s="2"/>
      <c r="C226" s="506"/>
      <c r="D226" s="506"/>
      <c r="E226" s="565"/>
      <c r="F226" s="565"/>
      <c r="G226" s="565"/>
      <c r="H226" s="565"/>
      <c r="I226" s="565"/>
      <c r="J226" s="565"/>
      <c r="K226" s="566"/>
      <c r="L226" s="21"/>
      <c r="M226" s="22" t="s">
        <v>264</v>
      </c>
      <c r="N226" s="22"/>
      <c r="O226" s="22"/>
      <c r="P226" s="22"/>
      <c r="Q226" s="22"/>
      <c r="R226" s="22"/>
      <c r="S226" s="22"/>
      <c r="T226" s="348"/>
      <c r="U226" s="348"/>
      <c r="V226" s="348"/>
      <c r="W226" s="348"/>
      <c r="X226" s="348"/>
      <c r="Y226" s="348"/>
      <c r="Z226" s="348"/>
      <c r="AA226" s="348"/>
      <c r="AB226" s="348"/>
      <c r="AC226" s="348"/>
      <c r="AD226" s="348"/>
      <c r="AE226" s="348"/>
      <c r="AF226" s="348"/>
      <c r="AG226" s="348"/>
      <c r="AH226" s="348"/>
      <c r="AI226" s="159"/>
      <c r="AJ226" s="159"/>
      <c r="AK226" s="159"/>
      <c r="AL226" s="159"/>
      <c r="AM226" s="159"/>
      <c r="AN226" s="159"/>
      <c r="AO226" s="159"/>
      <c r="AP226" s="159"/>
      <c r="AQ226" s="159"/>
      <c r="AR226" s="159"/>
      <c r="AS226" s="159"/>
      <c r="AT226" s="159"/>
      <c r="AU226" s="159"/>
      <c r="AV226" s="159"/>
      <c r="AW226" s="159"/>
      <c r="AX226" s="159"/>
      <c r="AY226" s="159"/>
      <c r="AZ226" s="4"/>
    </row>
    <row r="227" spans="1:53" ht="13.5" customHeight="1" x14ac:dyDescent="0.15">
      <c r="B227" s="2"/>
      <c r="C227" s="158"/>
      <c r="D227" s="158"/>
      <c r="E227" s="559" t="s">
        <v>417</v>
      </c>
      <c r="F227" s="559"/>
      <c r="G227" s="559"/>
      <c r="H227" s="559"/>
      <c r="I227" s="559"/>
      <c r="J227" s="559"/>
      <c r="K227" s="560"/>
      <c r="L227" s="2"/>
      <c r="M227" s="567" t="s">
        <v>265</v>
      </c>
      <c r="N227" s="567"/>
      <c r="O227" s="567"/>
      <c r="P227" s="567"/>
      <c r="Q227" s="567"/>
      <c r="R227" s="567"/>
      <c r="S227" s="62"/>
      <c r="T227" s="23" t="s">
        <v>69</v>
      </c>
      <c r="U227" s="23"/>
      <c r="V227" s="23"/>
      <c r="W227" s="23"/>
      <c r="X227" s="23"/>
      <c r="Y227" s="23"/>
      <c r="Z227" s="23"/>
      <c r="AA227" s="23"/>
      <c r="AB227" s="23"/>
      <c r="AC227" s="23"/>
      <c r="AD227" s="23" t="s">
        <v>70</v>
      </c>
      <c r="AE227" s="23"/>
      <c r="AF227" s="23"/>
      <c r="AG227" s="23"/>
      <c r="AH227" s="23"/>
      <c r="AI227" s="23"/>
      <c r="AJ227" s="23"/>
      <c r="AK227" s="23"/>
      <c r="AL227" s="23"/>
      <c r="AM227" s="23"/>
      <c r="AN227" s="23"/>
      <c r="AO227" s="23"/>
      <c r="AP227" s="23"/>
      <c r="AQ227" s="23"/>
      <c r="AR227" s="23"/>
      <c r="AS227" s="23"/>
      <c r="AT227" s="23"/>
      <c r="AU227" s="23"/>
      <c r="AV227" s="23"/>
      <c r="AW227" s="23"/>
      <c r="AX227" s="23"/>
      <c r="AY227" s="23"/>
      <c r="AZ227" s="4"/>
    </row>
    <row r="228" spans="1:53" ht="13.5" customHeight="1" x14ac:dyDescent="0.15">
      <c r="B228" s="2"/>
      <c r="C228" s="61"/>
      <c r="D228" s="61"/>
      <c r="E228" s="561"/>
      <c r="F228" s="561"/>
      <c r="G228" s="561"/>
      <c r="H228" s="561"/>
      <c r="I228" s="561"/>
      <c r="J228" s="561"/>
      <c r="K228" s="562"/>
      <c r="L228" s="2"/>
      <c r="M228" s="568"/>
      <c r="N228" s="568"/>
      <c r="O228" s="568"/>
      <c r="P228" s="568"/>
      <c r="Q228" s="568"/>
      <c r="R228" s="568"/>
      <c r="S228" s="63"/>
      <c r="T228" s="324">
        <v>1</v>
      </c>
      <c r="U228" s="23"/>
      <c r="V228" s="343" t="s">
        <v>546</v>
      </c>
      <c r="W228" s="343"/>
      <c r="X228" s="343"/>
      <c r="Y228" s="343"/>
      <c r="Z228" s="343"/>
      <c r="AA228" s="343"/>
      <c r="AB228" s="343"/>
      <c r="AC228" s="23"/>
      <c r="AD228" s="343" t="s">
        <v>547</v>
      </c>
      <c r="AE228" s="343"/>
      <c r="AF228" s="343"/>
      <c r="AG228" s="343"/>
      <c r="AH228" s="343"/>
      <c r="AI228" s="343"/>
      <c r="AJ228" s="343"/>
      <c r="AK228" s="343"/>
      <c r="AL228" s="343"/>
      <c r="AM228" s="343"/>
      <c r="AN228" s="343"/>
      <c r="AO228" s="343"/>
      <c r="AP228" s="343"/>
      <c r="AQ228" s="343"/>
      <c r="AR228" s="343"/>
      <c r="AS228" s="343"/>
      <c r="AT228" s="343"/>
      <c r="AU228" s="343"/>
      <c r="AV228" s="343"/>
      <c r="AW228" s="343"/>
      <c r="AX228" s="343"/>
      <c r="AY228" s="343"/>
      <c r="AZ228" s="4"/>
    </row>
    <row r="229" spans="1:53" ht="13.5" customHeight="1" x14ac:dyDescent="0.15">
      <c r="B229" s="2"/>
      <c r="C229" s="506" t="s">
        <v>511</v>
      </c>
      <c r="D229" s="506"/>
      <c r="E229" s="561"/>
      <c r="F229" s="561"/>
      <c r="G229" s="561"/>
      <c r="H229" s="561"/>
      <c r="I229" s="561"/>
      <c r="J229" s="561"/>
      <c r="K229" s="562"/>
      <c r="L229" s="2"/>
      <c r="M229" s="568"/>
      <c r="N229" s="568"/>
      <c r="O229" s="568"/>
      <c r="P229" s="568"/>
      <c r="Q229" s="568"/>
      <c r="R229" s="568"/>
      <c r="S229" s="63"/>
      <c r="T229" s="336"/>
      <c r="U229" s="22"/>
      <c r="V229" s="348"/>
      <c r="W229" s="348"/>
      <c r="X229" s="348"/>
      <c r="Y229" s="348"/>
      <c r="Z229" s="348"/>
      <c r="AA229" s="348"/>
      <c r="AB229" s="348"/>
      <c r="AC229" s="22"/>
      <c r="AD229" s="348"/>
      <c r="AE229" s="348"/>
      <c r="AF229" s="348"/>
      <c r="AG229" s="348"/>
      <c r="AH229" s="348"/>
      <c r="AI229" s="348"/>
      <c r="AJ229" s="348"/>
      <c r="AK229" s="348"/>
      <c r="AL229" s="348"/>
      <c r="AM229" s="348"/>
      <c r="AN229" s="348"/>
      <c r="AO229" s="348"/>
      <c r="AP229" s="348"/>
      <c r="AQ229" s="348"/>
      <c r="AR229" s="348"/>
      <c r="AS229" s="348"/>
      <c r="AT229" s="348"/>
      <c r="AU229" s="348"/>
      <c r="AV229" s="348"/>
      <c r="AW229" s="348"/>
      <c r="AX229" s="348"/>
      <c r="AY229" s="348"/>
      <c r="AZ229" s="4"/>
    </row>
    <row r="230" spans="1:53" ht="13.5" customHeight="1" x14ac:dyDescent="0.15">
      <c r="B230" s="2"/>
      <c r="C230" s="506"/>
      <c r="D230" s="506"/>
      <c r="E230" s="561"/>
      <c r="F230" s="561"/>
      <c r="G230" s="561"/>
      <c r="H230" s="561"/>
      <c r="I230" s="561"/>
      <c r="J230" s="561"/>
      <c r="K230" s="562"/>
      <c r="L230" s="2"/>
      <c r="M230" s="568"/>
      <c r="N230" s="568"/>
      <c r="O230" s="568"/>
      <c r="P230" s="568"/>
      <c r="Q230" s="568"/>
      <c r="R230" s="568"/>
      <c r="S230" s="63"/>
      <c r="T230" s="324">
        <v>2</v>
      </c>
      <c r="U230" s="1"/>
      <c r="V230" s="343" t="s">
        <v>520</v>
      </c>
      <c r="W230" s="343"/>
      <c r="X230" s="343"/>
      <c r="Y230" s="343"/>
      <c r="Z230" s="343"/>
      <c r="AA230" s="343"/>
      <c r="AB230" s="343"/>
      <c r="AC230" s="1"/>
      <c r="AD230" s="343" t="s">
        <v>520</v>
      </c>
      <c r="AE230" s="343"/>
      <c r="AF230" s="343"/>
      <c r="AG230" s="343"/>
      <c r="AH230" s="343"/>
      <c r="AI230" s="343"/>
      <c r="AJ230" s="343"/>
      <c r="AK230" s="343"/>
      <c r="AL230" s="343"/>
      <c r="AM230" s="343"/>
      <c r="AN230" s="343"/>
      <c r="AO230" s="343"/>
      <c r="AP230" s="343"/>
      <c r="AQ230" s="343"/>
      <c r="AR230" s="343"/>
      <c r="AS230" s="343"/>
      <c r="AT230" s="343"/>
      <c r="AU230" s="343"/>
      <c r="AV230" s="343"/>
      <c r="AW230" s="343"/>
      <c r="AX230" s="343"/>
      <c r="AY230" s="343"/>
      <c r="AZ230" s="4"/>
    </row>
    <row r="231" spans="1:53" ht="13.5" customHeight="1" x14ac:dyDescent="0.15">
      <c r="B231" s="2"/>
      <c r="C231" s="61"/>
      <c r="D231" s="61"/>
      <c r="E231" s="561"/>
      <c r="F231" s="561"/>
      <c r="G231" s="561"/>
      <c r="H231" s="561"/>
      <c r="I231" s="561"/>
      <c r="J231" s="561"/>
      <c r="K231" s="562"/>
      <c r="L231" s="2"/>
      <c r="M231" s="568"/>
      <c r="N231" s="568"/>
      <c r="O231" s="568"/>
      <c r="P231" s="568"/>
      <c r="Q231" s="568"/>
      <c r="R231" s="568"/>
      <c r="S231" s="63"/>
      <c r="T231" s="336"/>
      <c r="U231" s="1"/>
      <c r="V231" s="348"/>
      <c r="W231" s="348"/>
      <c r="X231" s="348"/>
      <c r="Y231" s="348"/>
      <c r="Z231" s="348"/>
      <c r="AA231" s="348"/>
      <c r="AB231" s="348"/>
      <c r="AC231" s="1"/>
      <c r="AD231" s="348"/>
      <c r="AE231" s="348"/>
      <c r="AF231" s="348"/>
      <c r="AG231" s="348"/>
      <c r="AH231" s="348"/>
      <c r="AI231" s="348"/>
      <c r="AJ231" s="348"/>
      <c r="AK231" s="348"/>
      <c r="AL231" s="348"/>
      <c r="AM231" s="348"/>
      <c r="AN231" s="348"/>
      <c r="AO231" s="348"/>
      <c r="AP231" s="348"/>
      <c r="AQ231" s="348"/>
      <c r="AR231" s="348"/>
      <c r="AS231" s="348"/>
      <c r="AT231" s="348"/>
      <c r="AU231" s="348"/>
      <c r="AV231" s="348"/>
      <c r="AW231" s="348"/>
      <c r="AX231" s="348"/>
      <c r="AY231" s="348"/>
      <c r="AZ231" s="4"/>
    </row>
    <row r="232" spans="1:53" ht="13.5" customHeight="1" x14ac:dyDescent="0.15">
      <c r="B232" s="2"/>
      <c r="C232" s="61"/>
      <c r="D232" s="61"/>
      <c r="E232" s="561"/>
      <c r="F232" s="561"/>
      <c r="G232" s="561"/>
      <c r="H232" s="561"/>
      <c r="I232" s="561"/>
      <c r="J232" s="561"/>
      <c r="K232" s="562"/>
      <c r="L232" s="2"/>
      <c r="M232" s="568"/>
      <c r="N232" s="568"/>
      <c r="O232" s="568"/>
      <c r="P232" s="568"/>
      <c r="Q232" s="568"/>
      <c r="R232" s="568"/>
      <c r="S232" s="63"/>
      <c r="T232" s="324">
        <v>3</v>
      </c>
      <c r="U232" s="23"/>
      <c r="V232" s="343" t="s">
        <v>521</v>
      </c>
      <c r="W232" s="343"/>
      <c r="X232" s="343"/>
      <c r="Y232" s="343"/>
      <c r="Z232" s="343"/>
      <c r="AA232" s="343"/>
      <c r="AB232" s="343"/>
      <c r="AC232" s="23"/>
      <c r="AD232" s="343" t="s">
        <v>521</v>
      </c>
      <c r="AE232" s="343"/>
      <c r="AF232" s="343"/>
      <c r="AG232" s="343"/>
      <c r="AH232" s="343"/>
      <c r="AI232" s="343"/>
      <c r="AJ232" s="343"/>
      <c r="AK232" s="343"/>
      <c r="AL232" s="343"/>
      <c r="AM232" s="343"/>
      <c r="AN232" s="343"/>
      <c r="AO232" s="343"/>
      <c r="AP232" s="343"/>
      <c r="AQ232" s="343"/>
      <c r="AR232" s="343"/>
      <c r="AS232" s="343"/>
      <c r="AT232" s="343"/>
      <c r="AU232" s="343"/>
      <c r="AV232" s="343"/>
      <c r="AW232" s="343"/>
      <c r="AX232" s="343"/>
      <c r="AY232" s="343"/>
      <c r="AZ232" s="4"/>
    </row>
    <row r="233" spans="1:53" ht="13.5" customHeight="1" x14ac:dyDescent="0.15">
      <c r="B233" s="17"/>
      <c r="C233" s="164"/>
      <c r="D233" s="164"/>
      <c r="E233" s="563"/>
      <c r="F233" s="563"/>
      <c r="G233" s="563"/>
      <c r="H233" s="563"/>
      <c r="I233" s="563"/>
      <c r="J233" s="563"/>
      <c r="K233" s="564"/>
      <c r="L233" s="17"/>
      <c r="M233" s="569"/>
      <c r="N233" s="569"/>
      <c r="O233" s="569"/>
      <c r="P233" s="569"/>
      <c r="Q233" s="569"/>
      <c r="R233" s="569"/>
      <c r="S233" s="165"/>
      <c r="T233" s="338"/>
      <c r="U233" s="18"/>
      <c r="V233" s="491"/>
      <c r="W233" s="491"/>
      <c r="X233" s="491"/>
      <c r="Y233" s="491"/>
      <c r="Z233" s="491"/>
      <c r="AA233" s="491"/>
      <c r="AB233" s="491"/>
      <c r="AC233" s="18"/>
      <c r="AD233" s="491"/>
      <c r="AE233" s="491"/>
      <c r="AF233" s="491"/>
      <c r="AG233" s="491"/>
      <c r="AH233" s="491"/>
      <c r="AI233" s="491"/>
      <c r="AJ233" s="491"/>
      <c r="AK233" s="491"/>
      <c r="AL233" s="491"/>
      <c r="AM233" s="491"/>
      <c r="AN233" s="491"/>
      <c r="AO233" s="491"/>
      <c r="AP233" s="491"/>
      <c r="AQ233" s="491"/>
      <c r="AR233" s="491"/>
      <c r="AS233" s="491"/>
      <c r="AT233" s="491"/>
      <c r="AU233" s="491"/>
      <c r="AV233" s="491"/>
      <c r="AW233" s="491"/>
      <c r="AX233" s="491"/>
      <c r="AY233" s="491"/>
      <c r="AZ233" s="19"/>
    </row>
    <row r="234" spans="1:53" ht="13.5" customHeight="1" x14ac:dyDescent="0.15">
      <c r="A234" s="360" t="s">
        <v>424</v>
      </c>
      <c r="B234" s="360"/>
      <c r="C234" s="360"/>
      <c r="D234" s="360"/>
      <c r="E234" s="360"/>
      <c r="F234" s="360"/>
      <c r="G234" s="360"/>
      <c r="H234" s="360"/>
      <c r="I234" s="360"/>
      <c r="J234" s="360"/>
      <c r="K234" s="360"/>
      <c r="L234" s="360"/>
      <c r="M234" s="360"/>
      <c r="N234" s="360"/>
      <c r="O234" s="360"/>
      <c r="P234" s="360"/>
      <c r="Q234" s="360"/>
      <c r="R234" s="360"/>
      <c r="S234" s="360"/>
      <c r="T234" s="360"/>
      <c r="U234" s="360"/>
      <c r="V234" s="360"/>
      <c r="W234" s="360"/>
      <c r="X234" s="360"/>
      <c r="Y234" s="360"/>
      <c r="Z234" s="360"/>
      <c r="AA234" s="360"/>
      <c r="AB234" s="360"/>
      <c r="AC234" s="360"/>
      <c r="AD234" s="360"/>
      <c r="AE234" s="360"/>
      <c r="AF234" s="360"/>
      <c r="AG234" s="360"/>
      <c r="AH234" s="360"/>
      <c r="AI234" s="360"/>
      <c r="AJ234" s="360"/>
      <c r="AK234" s="360"/>
      <c r="AL234" s="360"/>
      <c r="AM234" s="360"/>
      <c r="AN234" s="360"/>
      <c r="AO234" s="360"/>
      <c r="AP234" s="360"/>
      <c r="AQ234" s="360"/>
      <c r="AR234" s="360"/>
      <c r="AS234" s="360"/>
      <c r="AT234" s="360"/>
      <c r="AU234" s="360"/>
      <c r="AV234" s="360"/>
      <c r="AW234" s="360"/>
      <c r="AX234" s="360"/>
      <c r="AY234" s="360"/>
      <c r="AZ234" s="360"/>
      <c r="BA234" s="360"/>
    </row>
    <row r="235" spans="1:53" ht="13.5" customHeight="1" x14ac:dyDescent="0.15">
      <c r="A235" s="360"/>
      <c r="B235" s="360"/>
      <c r="C235" s="360"/>
      <c r="D235" s="360"/>
      <c r="E235" s="360"/>
      <c r="F235" s="360"/>
      <c r="G235" s="360"/>
      <c r="H235" s="360"/>
      <c r="I235" s="360"/>
      <c r="J235" s="360"/>
      <c r="K235" s="360"/>
      <c r="L235" s="360"/>
      <c r="M235" s="360"/>
      <c r="N235" s="360"/>
      <c r="O235" s="360"/>
      <c r="P235" s="360"/>
      <c r="Q235" s="360"/>
      <c r="R235" s="360"/>
      <c r="S235" s="360"/>
      <c r="T235" s="360"/>
      <c r="U235" s="360"/>
      <c r="V235" s="360"/>
      <c r="W235" s="360"/>
      <c r="X235" s="360"/>
      <c r="Y235" s="360"/>
      <c r="Z235" s="360"/>
      <c r="AA235" s="360"/>
      <c r="AB235" s="360"/>
      <c r="AC235" s="360"/>
      <c r="AD235" s="360"/>
      <c r="AE235" s="360"/>
      <c r="AF235" s="360"/>
      <c r="AG235" s="360"/>
      <c r="AH235" s="360"/>
      <c r="AI235" s="360"/>
      <c r="AJ235" s="360"/>
      <c r="AK235" s="360"/>
      <c r="AL235" s="360"/>
      <c r="AM235" s="360"/>
      <c r="AN235" s="360"/>
      <c r="AO235" s="360"/>
      <c r="AP235" s="360"/>
      <c r="AQ235" s="360"/>
      <c r="AR235" s="360"/>
      <c r="AS235" s="360"/>
      <c r="AT235" s="360"/>
      <c r="AU235" s="360"/>
      <c r="AV235" s="360"/>
      <c r="AW235" s="360"/>
      <c r="AX235" s="360"/>
      <c r="AY235" s="360"/>
      <c r="AZ235" s="360"/>
      <c r="BA235" s="360"/>
    </row>
    <row r="237" spans="1:53" x14ac:dyDescent="0.15">
      <c r="B237" s="9" t="s">
        <v>458</v>
      </c>
      <c r="L237" s="147"/>
    </row>
    <row r="239" spans="1:53" x14ac:dyDescent="0.15">
      <c r="B239" s="14" t="s">
        <v>11</v>
      </c>
      <c r="C239" s="15" t="s">
        <v>28</v>
      </c>
      <c r="D239" s="15"/>
      <c r="E239" s="15"/>
      <c r="F239" s="15"/>
      <c r="G239" s="15"/>
      <c r="H239" s="15"/>
      <c r="I239" s="15"/>
      <c r="J239" s="15"/>
      <c r="K239" s="15"/>
      <c r="L239" s="14"/>
      <c r="M239" s="15" t="s">
        <v>421</v>
      </c>
      <c r="N239" s="15"/>
      <c r="O239" s="15"/>
      <c r="P239" s="15"/>
      <c r="Q239" s="15" t="s">
        <v>418</v>
      </c>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c r="AR239" s="15"/>
      <c r="AS239" s="15"/>
      <c r="AT239" s="15"/>
      <c r="AU239" s="15"/>
      <c r="AV239" s="15"/>
      <c r="AW239" s="15"/>
      <c r="AX239" s="15"/>
      <c r="AY239" s="15"/>
      <c r="AZ239" s="16"/>
    </row>
    <row r="240" spans="1:53" ht="13.5" customHeight="1" x14ac:dyDescent="0.15">
      <c r="B240" s="2"/>
      <c r="C240" s="6" t="s">
        <v>71</v>
      </c>
      <c r="D240" s="6"/>
      <c r="E240" s="6"/>
      <c r="F240" s="6"/>
      <c r="G240" s="6"/>
      <c r="H240" s="6"/>
      <c r="I240" s="6"/>
      <c r="J240" s="1"/>
      <c r="K240" s="1"/>
      <c r="L240" s="2"/>
      <c r="M240" s="315" t="s">
        <v>511</v>
      </c>
      <c r="N240" s="315"/>
      <c r="O240" s="23" t="s">
        <v>419</v>
      </c>
      <c r="P240" s="23"/>
      <c r="Q240" s="324">
        <v>1</v>
      </c>
      <c r="R240" s="23"/>
      <c r="S240" s="343" t="s">
        <v>716</v>
      </c>
      <c r="T240" s="343"/>
      <c r="U240" s="343"/>
      <c r="V240" s="343"/>
      <c r="W240" s="343"/>
      <c r="X240" s="343"/>
      <c r="Y240" s="343"/>
      <c r="Z240" s="343"/>
      <c r="AA240" s="343"/>
      <c r="AB240" s="343"/>
      <c r="AC240" s="343"/>
      <c r="AD240" s="343"/>
      <c r="AE240" s="343"/>
      <c r="AF240" s="343"/>
      <c r="AG240" s="343"/>
      <c r="AH240" s="343"/>
      <c r="AI240" s="343"/>
      <c r="AJ240" s="343"/>
      <c r="AK240" s="343"/>
      <c r="AL240" s="343"/>
      <c r="AM240" s="343"/>
      <c r="AN240" s="343"/>
      <c r="AO240" s="343"/>
      <c r="AP240" s="343"/>
      <c r="AQ240" s="343"/>
      <c r="AR240" s="343"/>
      <c r="AS240" s="343"/>
      <c r="AT240" s="343"/>
      <c r="AU240" s="343"/>
      <c r="AV240" s="343"/>
      <c r="AW240" s="343"/>
      <c r="AX240" s="343"/>
      <c r="AY240" s="343"/>
      <c r="AZ240" s="4"/>
    </row>
    <row r="241" spans="2:52" ht="13.5" customHeight="1" x14ac:dyDescent="0.15">
      <c r="B241" s="2"/>
      <c r="C241" s="6"/>
      <c r="D241" s="6"/>
      <c r="E241" s="6"/>
      <c r="F241" s="6"/>
      <c r="G241" s="6"/>
      <c r="H241" s="6"/>
      <c r="I241" s="6"/>
      <c r="J241" s="1"/>
      <c r="K241" s="1"/>
      <c r="L241" s="2"/>
      <c r="M241" s="342" t="s">
        <v>169</v>
      </c>
      <c r="N241" s="342"/>
      <c r="O241" s="22" t="s">
        <v>420</v>
      </c>
      <c r="P241" s="22"/>
      <c r="Q241" s="336"/>
      <c r="R241" s="22"/>
      <c r="S241" s="348"/>
      <c r="T241" s="348"/>
      <c r="U241" s="348"/>
      <c r="V241" s="348"/>
      <c r="W241" s="348"/>
      <c r="X241" s="348"/>
      <c r="Y241" s="348"/>
      <c r="Z241" s="348"/>
      <c r="AA241" s="348"/>
      <c r="AB241" s="348"/>
      <c r="AC241" s="348"/>
      <c r="AD241" s="348"/>
      <c r="AE241" s="348"/>
      <c r="AF241" s="348"/>
      <c r="AG241" s="348"/>
      <c r="AH241" s="348"/>
      <c r="AI241" s="348"/>
      <c r="AJ241" s="348"/>
      <c r="AK241" s="348"/>
      <c r="AL241" s="348"/>
      <c r="AM241" s="348"/>
      <c r="AN241" s="348"/>
      <c r="AO241" s="348"/>
      <c r="AP241" s="348"/>
      <c r="AQ241" s="348"/>
      <c r="AR241" s="348"/>
      <c r="AS241" s="348"/>
      <c r="AT241" s="348"/>
      <c r="AU241" s="348"/>
      <c r="AV241" s="348"/>
      <c r="AW241" s="348"/>
      <c r="AX241" s="348"/>
      <c r="AY241" s="348"/>
      <c r="AZ241" s="4"/>
    </row>
    <row r="242" spans="2:52" ht="13.5" customHeight="1" x14ac:dyDescent="0.15">
      <c r="B242" s="2"/>
      <c r="C242" s="1"/>
      <c r="D242" s="1"/>
      <c r="E242" s="1"/>
      <c r="F242" s="1"/>
      <c r="G242" s="1"/>
      <c r="H242" s="1"/>
      <c r="I242" s="1"/>
      <c r="J242" s="1"/>
      <c r="K242" s="1"/>
      <c r="L242" s="2"/>
      <c r="M242" s="315" t="s">
        <v>169</v>
      </c>
      <c r="N242" s="315"/>
      <c r="O242" s="23" t="s">
        <v>419</v>
      </c>
      <c r="P242" s="23"/>
      <c r="Q242" s="324">
        <v>2</v>
      </c>
      <c r="R242" s="23"/>
      <c r="S242" s="343" t="s">
        <v>548</v>
      </c>
      <c r="T242" s="343"/>
      <c r="U242" s="343"/>
      <c r="V242" s="343"/>
      <c r="W242" s="343"/>
      <c r="X242" s="343"/>
      <c r="Y242" s="343"/>
      <c r="Z242" s="343"/>
      <c r="AA242" s="343"/>
      <c r="AB242" s="343"/>
      <c r="AC242" s="343"/>
      <c r="AD242" s="343"/>
      <c r="AE242" s="343"/>
      <c r="AF242" s="343"/>
      <c r="AG242" s="343"/>
      <c r="AH242" s="343"/>
      <c r="AI242" s="343"/>
      <c r="AJ242" s="343"/>
      <c r="AK242" s="343"/>
      <c r="AL242" s="343"/>
      <c r="AM242" s="343"/>
      <c r="AN242" s="343"/>
      <c r="AO242" s="343"/>
      <c r="AP242" s="343"/>
      <c r="AQ242" s="343"/>
      <c r="AR242" s="343"/>
      <c r="AS242" s="343"/>
      <c r="AT242" s="343"/>
      <c r="AU242" s="343"/>
      <c r="AV242" s="343"/>
      <c r="AW242" s="343"/>
      <c r="AX242" s="343"/>
      <c r="AY242" s="343"/>
      <c r="AZ242" s="4"/>
    </row>
    <row r="243" spans="2:52" ht="13.5" customHeight="1" x14ac:dyDescent="0.15">
      <c r="B243" s="2"/>
      <c r="C243" s="1"/>
      <c r="D243" s="1"/>
      <c r="E243" s="1"/>
      <c r="F243" s="1"/>
      <c r="G243" s="1"/>
      <c r="H243" s="1"/>
      <c r="I243" s="1"/>
      <c r="J243" s="1"/>
      <c r="K243" s="1"/>
      <c r="L243" s="2"/>
      <c r="M243" s="342" t="s">
        <v>511</v>
      </c>
      <c r="N243" s="342"/>
      <c r="O243" s="22" t="s">
        <v>420</v>
      </c>
      <c r="P243" s="22"/>
      <c r="Q243" s="336"/>
      <c r="R243" s="22"/>
      <c r="S243" s="348"/>
      <c r="T243" s="348"/>
      <c r="U243" s="348"/>
      <c r="V243" s="348"/>
      <c r="W243" s="348"/>
      <c r="X243" s="348"/>
      <c r="Y243" s="348"/>
      <c r="Z243" s="348"/>
      <c r="AA243" s="348"/>
      <c r="AB243" s="348"/>
      <c r="AC243" s="348"/>
      <c r="AD243" s="348"/>
      <c r="AE243" s="348"/>
      <c r="AF243" s="348"/>
      <c r="AG243" s="348"/>
      <c r="AH243" s="348"/>
      <c r="AI243" s="348"/>
      <c r="AJ243" s="348"/>
      <c r="AK243" s="348"/>
      <c r="AL243" s="348"/>
      <c r="AM243" s="348"/>
      <c r="AN243" s="348"/>
      <c r="AO243" s="348"/>
      <c r="AP243" s="348"/>
      <c r="AQ243" s="348"/>
      <c r="AR243" s="348"/>
      <c r="AS243" s="348"/>
      <c r="AT243" s="348"/>
      <c r="AU243" s="348"/>
      <c r="AV243" s="348"/>
      <c r="AW243" s="348"/>
      <c r="AX243" s="348"/>
      <c r="AY243" s="348"/>
      <c r="AZ243" s="4"/>
    </row>
    <row r="244" spans="2:52" ht="13.5" customHeight="1" x14ac:dyDescent="0.15">
      <c r="B244" s="2"/>
      <c r="C244" s="1"/>
      <c r="D244" s="1"/>
      <c r="E244" s="1"/>
      <c r="F244" s="1"/>
      <c r="G244" s="1"/>
      <c r="H244" s="1"/>
      <c r="I244" s="1"/>
      <c r="J244" s="1"/>
      <c r="K244" s="1"/>
      <c r="L244" s="2"/>
      <c r="M244" s="315" t="s">
        <v>169</v>
      </c>
      <c r="N244" s="315"/>
      <c r="O244" s="23" t="s">
        <v>419</v>
      </c>
      <c r="P244" s="23"/>
      <c r="Q244" s="324">
        <v>3</v>
      </c>
      <c r="R244" s="23"/>
      <c r="S244" s="343"/>
      <c r="T244" s="343"/>
      <c r="U244" s="343"/>
      <c r="V244" s="343"/>
      <c r="W244" s="343"/>
      <c r="X244" s="343"/>
      <c r="Y244" s="343"/>
      <c r="Z244" s="343"/>
      <c r="AA244" s="343"/>
      <c r="AB244" s="343"/>
      <c r="AC244" s="343"/>
      <c r="AD244" s="343"/>
      <c r="AE244" s="343"/>
      <c r="AF244" s="343"/>
      <c r="AG244" s="343"/>
      <c r="AH244" s="343"/>
      <c r="AI244" s="343"/>
      <c r="AJ244" s="343"/>
      <c r="AK244" s="343"/>
      <c r="AL244" s="343"/>
      <c r="AM244" s="343"/>
      <c r="AN244" s="343"/>
      <c r="AO244" s="343"/>
      <c r="AP244" s="343"/>
      <c r="AQ244" s="343"/>
      <c r="AR244" s="343"/>
      <c r="AS244" s="343"/>
      <c r="AT244" s="343"/>
      <c r="AU244" s="343"/>
      <c r="AV244" s="343"/>
      <c r="AW244" s="343"/>
      <c r="AX244" s="343"/>
      <c r="AY244" s="343"/>
      <c r="AZ244" s="4"/>
    </row>
    <row r="245" spans="2:52" ht="13.5" customHeight="1" x14ac:dyDescent="0.15">
      <c r="B245" s="2"/>
      <c r="C245" s="1"/>
      <c r="D245" s="1"/>
      <c r="E245" s="1"/>
      <c r="F245" s="1"/>
      <c r="G245" s="1"/>
      <c r="H245" s="1"/>
      <c r="I245" s="1"/>
      <c r="J245" s="1"/>
      <c r="K245" s="1"/>
      <c r="L245" s="2"/>
      <c r="M245" s="342" t="s">
        <v>169</v>
      </c>
      <c r="N245" s="342"/>
      <c r="O245" s="22" t="s">
        <v>420</v>
      </c>
      <c r="P245" s="22"/>
      <c r="Q245" s="336"/>
      <c r="R245" s="22"/>
      <c r="S245" s="348"/>
      <c r="T245" s="348"/>
      <c r="U245" s="348"/>
      <c r="V245" s="348"/>
      <c r="W245" s="348"/>
      <c r="X245" s="348"/>
      <c r="Y245" s="348"/>
      <c r="Z245" s="348"/>
      <c r="AA245" s="348"/>
      <c r="AB245" s="348"/>
      <c r="AC245" s="348"/>
      <c r="AD245" s="348"/>
      <c r="AE245" s="348"/>
      <c r="AF245" s="348"/>
      <c r="AG245" s="348"/>
      <c r="AH245" s="348"/>
      <c r="AI245" s="348"/>
      <c r="AJ245" s="348"/>
      <c r="AK245" s="348"/>
      <c r="AL245" s="348"/>
      <c r="AM245" s="348"/>
      <c r="AN245" s="348"/>
      <c r="AO245" s="348"/>
      <c r="AP245" s="348"/>
      <c r="AQ245" s="348"/>
      <c r="AR245" s="348"/>
      <c r="AS245" s="348"/>
      <c r="AT245" s="348"/>
      <c r="AU245" s="348"/>
      <c r="AV245" s="348"/>
      <c r="AW245" s="348"/>
      <c r="AX245" s="348"/>
      <c r="AY245" s="348"/>
      <c r="AZ245" s="4"/>
    </row>
    <row r="246" spans="2:52" ht="13.5" customHeight="1" x14ac:dyDescent="0.15">
      <c r="B246" s="2"/>
      <c r="C246" s="1"/>
      <c r="D246" s="1"/>
      <c r="E246" s="1"/>
      <c r="F246" s="1"/>
      <c r="G246" s="1"/>
      <c r="H246" s="1"/>
      <c r="I246" s="1"/>
      <c r="J246" s="1"/>
      <c r="K246" s="1"/>
      <c r="L246" s="2"/>
      <c r="M246" s="315" t="s">
        <v>169</v>
      </c>
      <c r="N246" s="315"/>
      <c r="O246" s="23" t="s">
        <v>419</v>
      </c>
      <c r="P246" s="23"/>
      <c r="Q246" s="324">
        <v>4</v>
      </c>
      <c r="R246" s="23"/>
      <c r="S246" s="343"/>
      <c r="T246" s="343"/>
      <c r="U246" s="343"/>
      <c r="V246" s="343"/>
      <c r="W246" s="343"/>
      <c r="X246" s="343"/>
      <c r="Y246" s="343"/>
      <c r="Z246" s="343"/>
      <c r="AA246" s="343"/>
      <c r="AB246" s="343"/>
      <c r="AC246" s="343"/>
      <c r="AD246" s="343"/>
      <c r="AE246" s="343"/>
      <c r="AF246" s="343"/>
      <c r="AG246" s="343"/>
      <c r="AH246" s="343"/>
      <c r="AI246" s="343"/>
      <c r="AJ246" s="343"/>
      <c r="AK246" s="343"/>
      <c r="AL246" s="343"/>
      <c r="AM246" s="343"/>
      <c r="AN246" s="343"/>
      <c r="AO246" s="343"/>
      <c r="AP246" s="343"/>
      <c r="AQ246" s="343"/>
      <c r="AR246" s="343"/>
      <c r="AS246" s="343"/>
      <c r="AT246" s="343"/>
      <c r="AU246" s="343"/>
      <c r="AV246" s="343"/>
      <c r="AW246" s="343"/>
      <c r="AX246" s="343"/>
      <c r="AY246" s="343"/>
      <c r="AZ246" s="4"/>
    </row>
    <row r="247" spans="2:52" ht="13.5" customHeight="1" x14ac:dyDescent="0.15">
      <c r="B247" s="2"/>
      <c r="C247" s="1"/>
      <c r="D247" s="1"/>
      <c r="E247" s="1"/>
      <c r="F247" s="1"/>
      <c r="G247" s="1"/>
      <c r="H247" s="1"/>
      <c r="I247" s="1"/>
      <c r="J247" s="1"/>
      <c r="K247" s="1"/>
      <c r="L247" s="2"/>
      <c r="M247" s="342" t="s">
        <v>169</v>
      </c>
      <c r="N247" s="342"/>
      <c r="O247" s="22" t="s">
        <v>420</v>
      </c>
      <c r="P247" s="22"/>
      <c r="Q247" s="336"/>
      <c r="R247" s="22"/>
      <c r="S247" s="348"/>
      <c r="T247" s="348"/>
      <c r="U247" s="348"/>
      <c r="V247" s="348"/>
      <c r="W247" s="348"/>
      <c r="X247" s="348"/>
      <c r="Y247" s="348"/>
      <c r="Z247" s="348"/>
      <c r="AA247" s="348"/>
      <c r="AB247" s="348"/>
      <c r="AC247" s="348"/>
      <c r="AD247" s="348"/>
      <c r="AE247" s="348"/>
      <c r="AF247" s="348"/>
      <c r="AG247" s="348"/>
      <c r="AH247" s="348"/>
      <c r="AI247" s="348"/>
      <c r="AJ247" s="348"/>
      <c r="AK247" s="348"/>
      <c r="AL247" s="348"/>
      <c r="AM247" s="348"/>
      <c r="AN247" s="348"/>
      <c r="AO247" s="348"/>
      <c r="AP247" s="348"/>
      <c r="AQ247" s="348"/>
      <c r="AR247" s="348"/>
      <c r="AS247" s="348"/>
      <c r="AT247" s="348"/>
      <c r="AU247" s="348"/>
      <c r="AV247" s="348"/>
      <c r="AW247" s="348"/>
      <c r="AX247" s="348"/>
      <c r="AY247" s="348"/>
      <c r="AZ247" s="4"/>
    </row>
    <row r="248" spans="2:52" ht="13.5" customHeight="1" x14ac:dyDescent="0.15">
      <c r="B248" s="2"/>
      <c r="C248" s="1"/>
      <c r="D248" s="1"/>
      <c r="E248" s="1"/>
      <c r="F248" s="1"/>
      <c r="G248" s="1"/>
      <c r="H248" s="1"/>
      <c r="I248" s="1"/>
      <c r="J248" s="1"/>
      <c r="K248" s="1"/>
      <c r="L248" s="2"/>
      <c r="M248" s="315" t="s">
        <v>169</v>
      </c>
      <c r="N248" s="315"/>
      <c r="O248" s="23" t="s">
        <v>419</v>
      </c>
      <c r="P248" s="23"/>
      <c r="Q248" s="324">
        <v>5</v>
      </c>
      <c r="R248" s="23"/>
      <c r="S248" s="343"/>
      <c r="T248" s="343"/>
      <c r="U248" s="343"/>
      <c r="V248" s="343"/>
      <c r="W248" s="343"/>
      <c r="X248" s="343"/>
      <c r="Y248" s="343"/>
      <c r="Z248" s="343"/>
      <c r="AA248" s="343"/>
      <c r="AB248" s="343"/>
      <c r="AC248" s="343"/>
      <c r="AD248" s="343"/>
      <c r="AE248" s="343"/>
      <c r="AF248" s="343"/>
      <c r="AG248" s="343"/>
      <c r="AH248" s="343"/>
      <c r="AI248" s="343"/>
      <c r="AJ248" s="343"/>
      <c r="AK248" s="343"/>
      <c r="AL248" s="343"/>
      <c r="AM248" s="343"/>
      <c r="AN248" s="343"/>
      <c r="AO248" s="343"/>
      <c r="AP248" s="343"/>
      <c r="AQ248" s="343"/>
      <c r="AR248" s="343"/>
      <c r="AS248" s="343"/>
      <c r="AT248" s="343"/>
      <c r="AU248" s="343"/>
      <c r="AV248" s="343"/>
      <c r="AW248" s="343"/>
      <c r="AX248" s="343"/>
      <c r="AY248" s="343"/>
      <c r="AZ248" s="4"/>
    </row>
    <row r="249" spans="2:52" ht="13.5" customHeight="1" x14ac:dyDescent="0.15">
      <c r="B249" s="17"/>
      <c r="C249" s="18"/>
      <c r="D249" s="18"/>
      <c r="E249" s="18"/>
      <c r="F249" s="18"/>
      <c r="G249" s="18"/>
      <c r="H249" s="18"/>
      <c r="I249" s="18"/>
      <c r="J249" s="18"/>
      <c r="K249" s="18"/>
      <c r="L249" s="17"/>
      <c r="M249" s="340" t="s">
        <v>169</v>
      </c>
      <c r="N249" s="340"/>
      <c r="O249" s="18" t="s">
        <v>420</v>
      </c>
      <c r="P249" s="18"/>
      <c r="Q249" s="338"/>
      <c r="R249" s="18"/>
      <c r="S249" s="491"/>
      <c r="T249" s="491"/>
      <c r="U249" s="491"/>
      <c r="V249" s="491"/>
      <c r="W249" s="491"/>
      <c r="X249" s="491"/>
      <c r="Y249" s="491"/>
      <c r="Z249" s="491"/>
      <c r="AA249" s="491"/>
      <c r="AB249" s="491"/>
      <c r="AC249" s="491"/>
      <c r="AD249" s="491"/>
      <c r="AE249" s="491"/>
      <c r="AF249" s="491"/>
      <c r="AG249" s="491"/>
      <c r="AH249" s="491"/>
      <c r="AI249" s="491"/>
      <c r="AJ249" s="491"/>
      <c r="AK249" s="491"/>
      <c r="AL249" s="491"/>
      <c r="AM249" s="491"/>
      <c r="AN249" s="491"/>
      <c r="AO249" s="491"/>
      <c r="AP249" s="491"/>
      <c r="AQ249" s="491"/>
      <c r="AR249" s="491"/>
      <c r="AS249" s="491"/>
      <c r="AT249" s="491"/>
      <c r="AU249" s="491"/>
      <c r="AV249" s="491"/>
      <c r="AW249" s="491"/>
      <c r="AX249" s="491"/>
      <c r="AY249" s="491"/>
      <c r="AZ249" s="19"/>
    </row>
    <row r="250" spans="2:52" ht="14.25" customHeight="1" x14ac:dyDescent="0.15">
      <c r="B250" s="14" t="s">
        <v>20</v>
      </c>
      <c r="C250" s="15" t="s">
        <v>26</v>
      </c>
      <c r="D250" s="15"/>
      <c r="E250" s="15"/>
      <c r="F250" s="15"/>
      <c r="G250" s="15"/>
      <c r="H250" s="15"/>
      <c r="I250" s="15"/>
      <c r="J250" s="15"/>
      <c r="K250" s="15"/>
      <c r="L250" s="14"/>
      <c r="M250" s="15" t="s">
        <v>72</v>
      </c>
      <c r="N250" s="15"/>
      <c r="O250" s="15"/>
      <c r="P250" s="15"/>
      <c r="Q250" s="171">
        <v>1</v>
      </c>
      <c r="R250" s="171" t="s">
        <v>462</v>
      </c>
      <c r="S250" s="171"/>
      <c r="T250" s="171"/>
      <c r="U250" s="635">
        <v>2</v>
      </c>
      <c r="V250" s="635"/>
      <c r="W250" s="171" t="s">
        <v>464</v>
      </c>
      <c r="X250" s="171"/>
      <c r="Y250" s="171"/>
      <c r="Z250" s="171"/>
      <c r="AA250" s="171"/>
      <c r="AB250" s="635">
        <v>3</v>
      </c>
      <c r="AC250" s="635"/>
      <c r="AD250" s="171" t="s">
        <v>463</v>
      </c>
      <c r="AE250" s="171"/>
      <c r="AF250" s="171"/>
      <c r="AG250" s="544" t="s">
        <v>300</v>
      </c>
      <c r="AH250" s="544"/>
      <c r="AI250" s="544"/>
      <c r="AJ250" s="544"/>
      <c r="AK250" s="544"/>
      <c r="AL250" s="544"/>
      <c r="AM250" s="544"/>
      <c r="AN250" s="544"/>
      <c r="AO250" s="544"/>
      <c r="AP250" s="544"/>
      <c r="AQ250" s="544"/>
      <c r="AR250" s="544"/>
      <c r="AS250" s="544"/>
      <c r="AT250" s="544"/>
      <c r="AU250" s="544"/>
      <c r="AV250" s="544"/>
      <c r="AW250" s="544"/>
      <c r="AX250" s="544"/>
      <c r="AY250" s="544"/>
      <c r="AZ250" s="545"/>
    </row>
    <row r="251" spans="2:52" ht="14.25" customHeight="1" x14ac:dyDescent="0.15">
      <c r="B251" s="2"/>
      <c r="C251" s="1"/>
      <c r="D251" s="1"/>
      <c r="E251" s="1"/>
      <c r="F251" s="1"/>
      <c r="G251" s="1"/>
      <c r="H251" s="1"/>
      <c r="I251" s="1"/>
      <c r="J251" s="1"/>
      <c r="K251" s="1"/>
      <c r="L251" s="2"/>
      <c r="M251" s="1"/>
      <c r="N251" s="1"/>
      <c r="O251" s="1"/>
      <c r="P251" s="1"/>
      <c r="Q251" s="60">
        <v>2</v>
      </c>
      <c r="R251" s="60" t="s">
        <v>462</v>
      </c>
      <c r="S251" s="60"/>
      <c r="T251" s="60"/>
      <c r="U251" s="312"/>
      <c r="V251" s="312"/>
      <c r="W251" s="60" t="s">
        <v>464</v>
      </c>
      <c r="X251" s="60"/>
      <c r="Y251" s="60"/>
      <c r="Z251" s="60"/>
      <c r="AA251" s="60"/>
      <c r="AB251" s="312"/>
      <c r="AC251" s="312"/>
      <c r="AD251" s="60" t="s">
        <v>463</v>
      </c>
      <c r="AE251" s="60"/>
      <c r="AF251" s="6"/>
      <c r="AG251" s="546"/>
      <c r="AH251" s="546"/>
      <c r="AI251" s="546"/>
      <c r="AJ251" s="546"/>
      <c r="AK251" s="546"/>
      <c r="AL251" s="546"/>
      <c r="AM251" s="546"/>
      <c r="AN251" s="546"/>
      <c r="AO251" s="546"/>
      <c r="AP251" s="546"/>
      <c r="AQ251" s="546"/>
      <c r="AR251" s="546"/>
      <c r="AS251" s="546"/>
      <c r="AT251" s="546"/>
      <c r="AU251" s="546"/>
      <c r="AV251" s="546"/>
      <c r="AW251" s="546"/>
      <c r="AX251" s="546"/>
      <c r="AY251" s="546"/>
      <c r="AZ251" s="547"/>
    </row>
    <row r="252" spans="2:52" ht="14.25" customHeight="1" x14ac:dyDescent="0.15">
      <c r="B252" s="2"/>
      <c r="C252" s="1"/>
      <c r="D252" s="1"/>
      <c r="E252" s="1"/>
      <c r="F252" s="1"/>
      <c r="G252" s="1"/>
      <c r="H252" s="1"/>
      <c r="I252" s="1"/>
      <c r="J252" s="1"/>
      <c r="K252" s="1"/>
      <c r="L252" s="2"/>
      <c r="M252" s="1"/>
      <c r="N252" s="1"/>
      <c r="O252" s="1"/>
      <c r="P252" s="1"/>
      <c r="Q252" s="60">
        <v>3</v>
      </c>
      <c r="R252" s="60" t="s">
        <v>462</v>
      </c>
      <c r="S252" s="60"/>
      <c r="T252" s="60"/>
      <c r="U252" s="490"/>
      <c r="V252" s="490"/>
      <c r="W252" s="60" t="s">
        <v>464</v>
      </c>
      <c r="X252" s="60"/>
      <c r="Y252" s="60"/>
      <c r="Z252" s="60"/>
      <c r="AA252" s="60"/>
      <c r="AB252" s="490"/>
      <c r="AC252" s="490"/>
      <c r="AD252" s="60" t="s">
        <v>463</v>
      </c>
      <c r="AE252" s="60"/>
      <c r="AF252" s="6"/>
      <c r="AG252" s="546"/>
      <c r="AH252" s="546"/>
      <c r="AI252" s="546"/>
      <c r="AJ252" s="546"/>
      <c r="AK252" s="546"/>
      <c r="AL252" s="546"/>
      <c r="AM252" s="546"/>
      <c r="AN252" s="546"/>
      <c r="AO252" s="546"/>
      <c r="AP252" s="546"/>
      <c r="AQ252" s="546"/>
      <c r="AR252" s="546"/>
      <c r="AS252" s="546"/>
      <c r="AT252" s="546"/>
      <c r="AU252" s="546"/>
      <c r="AV252" s="546"/>
      <c r="AW252" s="546"/>
      <c r="AX252" s="546"/>
      <c r="AY252" s="546"/>
      <c r="AZ252" s="547"/>
    </row>
    <row r="253" spans="2:52" ht="13.5" customHeight="1" x14ac:dyDescent="0.15">
      <c r="B253" s="14" t="s">
        <v>214</v>
      </c>
      <c r="C253" s="80" t="s">
        <v>22</v>
      </c>
      <c r="D253" s="80"/>
      <c r="E253" s="80"/>
      <c r="F253" s="80"/>
      <c r="G253" s="80"/>
      <c r="H253" s="80"/>
      <c r="I253" s="80"/>
      <c r="J253" s="80"/>
      <c r="K253" s="80"/>
      <c r="L253" s="79"/>
      <c r="M253" s="349"/>
      <c r="N253" s="349"/>
      <c r="O253" s="349"/>
      <c r="P253" s="349"/>
      <c r="Q253" s="349"/>
      <c r="R253" s="349"/>
      <c r="S253" s="349"/>
      <c r="T253" s="349"/>
      <c r="U253" s="349"/>
      <c r="V253" s="349"/>
      <c r="W253" s="349"/>
      <c r="X253" s="349"/>
      <c r="Y253" s="349"/>
      <c r="Z253" s="349"/>
      <c r="AA253" s="349"/>
      <c r="AB253" s="349"/>
      <c r="AC253" s="349"/>
      <c r="AD253" s="349"/>
      <c r="AE253" s="349"/>
      <c r="AF253" s="349"/>
      <c r="AG253" s="349"/>
      <c r="AH253" s="349"/>
      <c r="AI253" s="349"/>
      <c r="AJ253" s="349"/>
      <c r="AK253" s="349"/>
      <c r="AL253" s="349"/>
      <c r="AM253" s="349"/>
      <c r="AN253" s="349"/>
      <c r="AO253" s="349"/>
      <c r="AP253" s="349"/>
      <c r="AQ253" s="349"/>
      <c r="AR253" s="349"/>
      <c r="AS253" s="349"/>
      <c r="AT253" s="349"/>
      <c r="AU253" s="349"/>
      <c r="AV253" s="349"/>
      <c r="AW253" s="349"/>
      <c r="AX253" s="349"/>
      <c r="AY253" s="349"/>
      <c r="AZ253" s="16"/>
    </row>
    <row r="254" spans="2:52" ht="13.5" customHeight="1" x14ac:dyDescent="0.15">
      <c r="B254" s="2"/>
      <c r="C254" s="548" t="s">
        <v>425</v>
      </c>
      <c r="D254" s="548"/>
      <c r="E254" s="548"/>
      <c r="F254" s="548"/>
      <c r="G254" s="548"/>
      <c r="H254" s="548"/>
      <c r="I254" s="548"/>
      <c r="J254" s="548"/>
      <c r="K254" s="94"/>
      <c r="L254" s="571" t="s">
        <v>426</v>
      </c>
      <c r="M254" s="572"/>
      <c r="N254" s="572"/>
      <c r="O254" s="572"/>
      <c r="P254" s="572"/>
      <c r="Q254" s="572"/>
      <c r="R254" s="572"/>
      <c r="S254" s="572"/>
      <c r="T254" s="572"/>
      <c r="U254" s="572"/>
      <c r="V254" s="572"/>
      <c r="W254" s="572"/>
      <c r="X254" s="572"/>
      <c r="Y254" s="572"/>
      <c r="Z254" s="572"/>
      <c r="AA254" s="572"/>
      <c r="AB254" s="572"/>
      <c r="AC254" s="572"/>
      <c r="AD254" s="572"/>
      <c r="AE254" s="572"/>
      <c r="AF254" s="572"/>
      <c r="AG254" s="572"/>
      <c r="AH254" s="572"/>
      <c r="AI254" s="572"/>
      <c r="AJ254" s="572"/>
      <c r="AK254" s="572"/>
      <c r="AL254" s="572"/>
      <c r="AM254" s="572"/>
      <c r="AN254" s="572"/>
      <c r="AO254" s="572"/>
      <c r="AP254" s="572"/>
      <c r="AQ254" s="572"/>
      <c r="AR254" s="572"/>
      <c r="AS254" s="572"/>
      <c r="AT254" s="572"/>
      <c r="AU254" s="572"/>
      <c r="AV254" s="572"/>
      <c r="AW254" s="572"/>
      <c r="AX254" s="572"/>
      <c r="AY254" s="572"/>
      <c r="AZ254" s="4"/>
    </row>
    <row r="255" spans="2:52" x14ac:dyDescent="0.15">
      <c r="B255" s="2"/>
      <c r="C255" s="558"/>
      <c r="D255" s="558"/>
      <c r="E255" s="558"/>
      <c r="F255" s="558"/>
      <c r="G255" s="558"/>
      <c r="H255" s="558"/>
      <c r="I255" s="558"/>
      <c r="J255" s="558"/>
      <c r="K255" s="90"/>
      <c r="L255" s="573"/>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74"/>
      <c r="AL255" s="574"/>
      <c r="AM255" s="574"/>
      <c r="AN255" s="574"/>
      <c r="AO255" s="574"/>
      <c r="AP255" s="574"/>
      <c r="AQ255" s="574"/>
      <c r="AR255" s="574"/>
      <c r="AS255" s="574"/>
      <c r="AT255" s="574"/>
      <c r="AU255" s="574"/>
      <c r="AV255" s="574"/>
      <c r="AW255" s="574"/>
      <c r="AX255" s="574"/>
      <c r="AY255" s="574"/>
      <c r="AZ255" s="4"/>
    </row>
    <row r="256" spans="2:52" x14ac:dyDescent="0.15">
      <c r="B256" s="2"/>
      <c r="C256" s="166"/>
      <c r="D256" s="166"/>
      <c r="E256" s="166"/>
      <c r="F256" s="166"/>
      <c r="G256" s="166"/>
      <c r="H256" s="166"/>
      <c r="I256" s="166"/>
      <c r="J256" s="166"/>
      <c r="K256" s="90"/>
      <c r="L256" s="91"/>
      <c r="M256" s="167"/>
      <c r="N256" s="127" t="s">
        <v>427</v>
      </c>
      <c r="O256" s="127"/>
      <c r="P256" s="127"/>
      <c r="Q256" s="127"/>
      <c r="R256" s="127"/>
      <c r="S256" s="127"/>
      <c r="T256" s="127"/>
      <c r="U256" s="127"/>
      <c r="V256" s="127"/>
      <c r="W256" s="127"/>
      <c r="X256" s="127" t="s">
        <v>428</v>
      </c>
      <c r="Y256" s="127"/>
      <c r="Z256" s="127"/>
      <c r="AA256" s="127"/>
      <c r="AB256" s="127"/>
      <c r="AC256" s="127"/>
      <c r="AD256" s="127"/>
      <c r="AE256" s="127"/>
      <c r="AF256" s="127"/>
      <c r="AG256" s="127" t="s">
        <v>429</v>
      </c>
      <c r="AH256" s="127"/>
      <c r="AI256" s="127"/>
      <c r="AJ256" s="127"/>
      <c r="AK256" s="127"/>
      <c r="AL256" s="127"/>
      <c r="AM256" s="127"/>
      <c r="AN256" s="127"/>
      <c r="AO256" s="127"/>
      <c r="AP256" s="127" t="s">
        <v>430</v>
      </c>
      <c r="AQ256" s="127"/>
      <c r="AR256" s="127"/>
      <c r="AS256" s="127"/>
      <c r="AT256" s="127"/>
      <c r="AU256" s="127"/>
      <c r="AV256" s="127" t="s">
        <v>431</v>
      </c>
      <c r="AW256" s="127"/>
      <c r="AX256" s="127"/>
      <c r="AY256" s="127"/>
      <c r="AZ256" s="4"/>
    </row>
    <row r="257" spans="2:52" x14ac:dyDescent="0.15">
      <c r="B257" s="2"/>
      <c r="C257" s="166"/>
      <c r="D257" s="166"/>
      <c r="E257" s="166"/>
      <c r="F257" s="166"/>
      <c r="G257" s="166"/>
      <c r="H257" s="166"/>
      <c r="I257" s="166"/>
      <c r="J257" s="166"/>
      <c r="K257" s="90"/>
      <c r="L257" s="91"/>
      <c r="M257" s="168">
        <v>1</v>
      </c>
      <c r="N257" s="299" t="s">
        <v>549</v>
      </c>
      <c r="O257" s="299"/>
      <c r="P257" s="299"/>
      <c r="Q257" s="299"/>
      <c r="R257" s="299"/>
      <c r="S257" s="299"/>
      <c r="T257" s="299"/>
      <c r="U257" s="299"/>
      <c r="V257" s="299"/>
      <c r="W257" s="168"/>
      <c r="X257" s="620" t="s">
        <v>551</v>
      </c>
      <c r="Y257" s="299"/>
      <c r="Z257" s="299"/>
      <c r="AA257" s="299"/>
      <c r="AB257" s="299"/>
      <c r="AC257" s="299"/>
      <c r="AD257" s="299"/>
      <c r="AE257" s="300"/>
      <c r="AF257" s="168"/>
      <c r="AG257" s="620" t="s">
        <v>347</v>
      </c>
      <c r="AH257" s="620"/>
      <c r="AI257" s="620"/>
      <c r="AJ257" s="620"/>
      <c r="AK257" s="620"/>
      <c r="AL257" s="620"/>
      <c r="AM257" s="620"/>
      <c r="AN257" s="620"/>
      <c r="AO257" s="168"/>
      <c r="AP257" s="299" t="s">
        <v>553</v>
      </c>
      <c r="AQ257" s="299"/>
      <c r="AR257" s="299"/>
      <c r="AS257" s="299"/>
      <c r="AT257" s="299"/>
      <c r="AU257" s="168"/>
      <c r="AV257" s="299">
        <v>80</v>
      </c>
      <c r="AW257" s="299"/>
      <c r="AX257" s="299"/>
      <c r="AY257" s="299"/>
      <c r="AZ257" s="4"/>
    </row>
    <row r="258" spans="2:52" x14ac:dyDescent="0.15">
      <c r="B258" s="2"/>
      <c r="C258" s="90"/>
      <c r="D258" s="90"/>
      <c r="E258" s="90"/>
      <c r="F258" s="90"/>
      <c r="G258" s="90"/>
      <c r="H258" s="90"/>
      <c r="I258" s="90"/>
      <c r="J258" s="90"/>
      <c r="K258" s="90"/>
      <c r="L258" s="91"/>
      <c r="M258" s="168">
        <v>2</v>
      </c>
      <c r="N258" s="299" t="s">
        <v>549</v>
      </c>
      <c r="O258" s="299"/>
      <c r="P258" s="299"/>
      <c r="Q258" s="299"/>
      <c r="R258" s="299"/>
      <c r="S258" s="299"/>
      <c r="T258" s="299"/>
      <c r="U258" s="299"/>
      <c r="V258" s="300"/>
      <c r="W258" s="168"/>
      <c r="X258" s="299" t="s">
        <v>552</v>
      </c>
      <c r="Y258" s="299"/>
      <c r="Z258" s="299"/>
      <c r="AA258" s="299"/>
      <c r="AB258" s="299"/>
      <c r="AC258" s="299"/>
      <c r="AD258" s="299"/>
      <c r="AE258" s="300"/>
      <c r="AF258" s="168"/>
      <c r="AG258" s="299" t="s">
        <v>347</v>
      </c>
      <c r="AH258" s="299"/>
      <c r="AI258" s="299"/>
      <c r="AJ258" s="299"/>
      <c r="AK258" s="299"/>
      <c r="AL258" s="299"/>
      <c r="AM258" s="299"/>
      <c r="AN258" s="300"/>
      <c r="AO258" s="168"/>
      <c r="AP258" s="299" t="s">
        <v>554</v>
      </c>
      <c r="AQ258" s="299"/>
      <c r="AR258" s="299"/>
      <c r="AS258" s="299"/>
      <c r="AT258" s="299"/>
      <c r="AU258" s="168"/>
      <c r="AV258" s="299">
        <v>22</v>
      </c>
      <c r="AW258" s="300"/>
      <c r="AX258" s="300"/>
      <c r="AY258" s="300"/>
      <c r="AZ258" s="4"/>
    </row>
    <row r="259" spans="2:52" x14ac:dyDescent="0.15">
      <c r="B259" s="2"/>
      <c r="C259" s="90"/>
      <c r="D259" s="90"/>
      <c r="E259" s="90"/>
      <c r="F259" s="90"/>
      <c r="G259" s="90"/>
      <c r="H259" s="90"/>
      <c r="I259" s="90"/>
      <c r="J259" s="90"/>
      <c r="K259" s="90"/>
      <c r="L259" s="91"/>
      <c r="M259" s="168">
        <v>3</v>
      </c>
      <c r="N259" s="299" t="s">
        <v>549</v>
      </c>
      <c r="O259" s="299"/>
      <c r="P259" s="299"/>
      <c r="Q259" s="299"/>
      <c r="R259" s="299"/>
      <c r="S259" s="299"/>
      <c r="T259" s="299"/>
      <c r="U259" s="299"/>
      <c r="V259" s="300"/>
      <c r="W259" s="168"/>
      <c r="X259" s="299" t="s">
        <v>552</v>
      </c>
      <c r="Y259" s="299"/>
      <c r="Z259" s="299"/>
      <c r="AA259" s="299"/>
      <c r="AB259" s="299"/>
      <c r="AC259" s="299"/>
      <c r="AD259" s="299"/>
      <c r="AE259" s="300"/>
      <c r="AF259" s="168"/>
      <c r="AG259" s="299" t="s">
        <v>347</v>
      </c>
      <c r="AH259" s="299"/>
      <c r="AI259" s="299"/>
      <c r="AJ259" s="299"/>
      <c r="AK259" s="299"/>
      <c r="AL259" s="299"/>
      <c r="AM259" s="299"/>
      <c r="AN259" s="300"/>
      <c r="AO259" s="168"/>
      <c r="AP259" s="299" t="s">
        <v>555</v>
      </c>
      <c r="AQ259" s="299"/>
      <c r="AR259" s="299"/>
      <c r="AS259" s="299"/>
      <c r="AT259" s="299"/>
      <c r="AU259" s="168"/>
      <c r="AV259" s="299">
        <v>3389</v>
      </c>
      <c r="AW259" s="300"/>
      <c r="AX259" s="300"/>
      <c r="AY259" s="300"/>
      <c r="AZ259" s="4"/>
    </row>
    <row r="260" spans="2:52" x14ac:dyDescent="0.15">
      <c r="B260" s="2"/>
      <c r="C260" s="90"/>
      <c r="D260" s="90"/>
      <c r="E260" s="90"/>
      <c r="F260" s="90"/>
      <c r="G260" s="90"/>
      <c r="H260" s="90"/>
      <c r="I260" s="90"/>
      <c r="J260" s="90"/>
      <c r="K260" s="90"/>
      <c r="L260" s="91"/>
      <c r="M260" s="168">
        <v>4</v>
      </c>
      <c r="N260" s="299" t="s">
        <v>550</v>
      </c>
      <c r="O260" s="299"/>
      <c r="P260" s="299"/>
      <c r="Q260" s="299"/>
      <c r="R260" s="299"/>
      <c r="S260" s="299"/>
      <c r="T260" s="299"/>
      <c r="U260" s="299"/>
      <c r="V260" s="300"/>
      <c r="W260" s="168"/>
      <c r="X260" s="299" t="s">
        <v>347</v>
      </c>
      <c r="Y260" s="299"/>
      <c r="Z260" s="299"/>
      <c r="AA260" s="299"/>
      <c r="AB260" s="299"/>
      <c r="AC260" s="299"/>
      <c r="AD260" s="299"/>
      <c r="AE260" s="300"/>
      <c r="AF260" s="168"/>
      <c r="AG260" s="299" t="s">
        <v>551</v>
      </c>
      <c r="AH260" s="299"/>
      <c r="AI260" s="299"/>
      <c r="AJ260" s="299"/>
      <c r="AK260" s="299"/>
      <c r="AL260" s="299"/>
      <c r="AM260" s="299"/>
      <c r="AN260" s="300"/>
      <c r="AO260" s="168"/>
      <c r="AP260" s="299" t="s">
        <v>556</v>
      </c>
      <c r="AQ260" s="299"/>
      <c r="AR260" s="299"/>
      <c r="AS260" s="299"/>
      <c r="AT260" s="299"/>
      <c r="AU260" s="168"/>
      <c r="AV260" s="299"/>
      <c r="AW260" s="300"/>
      <c r="AX260" s="300"/>
      <c r="AY260" s="300"/>
      <c r="AZ260" s="4"/>
    </row>
    <row r="261" spans="2:52" x14ac:dyDescent="0.15">
      <c r="B261" s="2"/>
      <c r="C261" s="90"/>
      <c r="D261" s="90"/>
      <c r="E261" s="90"/>
      <c r="F261" s="90"/>
      <c r="G261" s="90"/>
      <c r="H261" s="90"/>
      <c r="I261" s="90"/>
      <c r="J261" s="90"/>
      <c r="K261" s="90"/>
      <c r="L261" s="91"/>
      <c r="M261" s="168">
        <v>5</v>
      </c>
      <c r="N261" s="299"/>
      <c r="O261" s="299"/>
      <c r="P261" s="299"/>
      <c r="Q261" s="299"/>
      <c r="R261" s="299"/>
      <c r="S261" s="299"/>
      <c r="T261" s="299"/>
      <c r="U261" s="299"/>
      <c r="V261" s="300"/>
      <c r="W261" s="168"/>
      <c r="X261" s="299"/>
      <c r="Y261" s="299"/>
      <c r="Z261" s="299"/>
      <c r="AA261" s="299"/>
      <c r="AB261" s="299"/>
      <c r="AC261" s="299"/>
      <c r="AD261" s="299"/>
      <c r="AE261" s="300"/>
      <c r="AF261" s="168"/>
      <c r="AG261" s="299"/>
      <c r="AH261" s="299"/>
      <c r="AI261" s="299"/>
      <c r="AJ261" s="299"/>
      <c r="AK261" s="299"/>
      <c r="AL261" s="299"/>
      <c r="AM261" s="299"/>
      <c r="AN261" s="300"/>
      <c r="AO261" s="168"/>
      <c r="AP261" s="299"/>
      <c r="AQ261" s="299"/>
      <c r="AR261" s="299"/>
      <c r="AS261" s="299"/>
      <c r="AT261" s="299"/>
      <c r="AU261" s="168"/>
      <c r="AV261" s="299"/>
      <c r="AW261" s="300"/>
      <c r="AX261" s="300"/>
      <c r="AY261" s="300"/>
      <c r="AZ261" s="4"/>
    </row>
    <row r="262" spans="2:52" x14ac:dyDescent="0.15">
      <c r="B262" s="2"/>
      <c r="C262" s="90"/>
      <c r="D262" s="90"/>
      <c r="E262" s="90"/>
      <c r="F262" s="90"/>
      <c r="G262" s="90"/>
      <c r="H262" s="90"/>
      <c r="I262" s="90"/>
      <c r="J262" s="90"/>
      <c r="K262" s="90"/>
      <c r="L262" s="91"/>
      <c r="M262" s="168">
        <v>6</v>
      </c>
      <c r="N262" s="299"/>
      <c r="O262" s="299"/>
      <c r="P262" s="299"/>
      <c r="Q262" s="299"/>
      <c r="R262" s="299"/>
      <c r="S262" s="299"/>
      <c r="T262" s="299"/>
      <c r="U262" s="299"/>
      <c r="V262" s="300"/>
      <c r="W262" s="168"/>
      <c r="X262" s="299"/>
      <c r="Y262" s="299"/>
      <c r="Z262" s="299"/>
      <c r="AA262" s="299"/>
      <c r="AB262" s="299"/>
      <c r="AC262" s="299"/>
      <c r="AD262" s="299"/>
      <c r="AE262" s="300"/>
      <c r="AF262" s="168"/>
      <c r="AG262" s="299"/>
      <c r="AH262" s="299"/>
      <c r="AI262" s="299"/>
      <c r="AJ262" s="299"/>
      <c r="AK262" s="299"/>
      <c r="AL262" s="299"/>
      <c r="AM262" s="299"/>
      <c r="AN262" s="300"/>
      <c r="AO262" s="168"/>
      <c r="AP262" s="299"/>
      <c r="AQ262" s="299"/>
      <c r="AR262" s="299"/>
      <c r="AS262" s="299"/>
      <c r="AT262" s="299"/>
      <c r="AU262" s="168"/>
      <c r="AV262" s="299"/>
      <c r="AW262" s="300"/>
      <c r="AX262" s="300"/>
      <c r="AY262" s="300"/>
      <c r="AZ262" s="4"/>
    </row>
    <row r="263" spans="2:52" x14ac:dyDescent="0.15">
      <c r="B263" s="2"/>
      <c r="C263" s="90"/>
      <c r="D263" s="90"/>
      <c r="E263" s="90"/>
      <c r="F263" s="90"/>
      <c r="G263" s="90"/>
      <c r="H263" s="90"/>
      <c r="I263" s="90"/>
      <c r="J263" s="90"/>
      <c r="K263" s="90"/>
      <c r="L263" s="91"/>
      <c r="M263" s="168">
        <v>7</v>
      </c>
      <c r="N263" s="299"/>
      <c r="O263" s="299"/>
      <c r="P263" s="299"/>
      <c r="Q263" s="299"/>
      <c r="R263" s="299"/>
      <c r="S263" s="299"/>
      <c r="T263" s="299"/>
      <c r="U263" s="299"/>
      <c r="V263" s="300"/>
      <c r="W263" s="168"/>
      <c r="X263" s="299"/>
      <c r="Y263" s="299"/>
      <c r="Z263" s="299"/>
      <c r="AA263" s="299"/>
      <c r="AB263" s="299"/>
      <c r="AC263" s="299"/>
      <c r="AD263" s="299"/>
      <c r="AE263" s="300"/>
      <c r="AF263" s="168"/>
      <c r="AG263" s="299"/>
      <c r="AH263" s="299"/>
      <c r="AI263" s="299"/>
      <c r="AJ263" s="299"/>
      <c r="AK263" s="299"/>
      <c r="AL263" s="299"/>
      <c r="AM263" s="299"/>
      <c r="AN263" s="300"/>
      <c r="AO263" s="168"/>
      <c r="AP263" s="299"/>
      <c r="AQ263" s="299"/>
      <c r="AR263" s="299"/>
      <c r="AS263" s="299"/>
      <c r="AT263" s="299"/>
      <c r="AU263" s="168"/>
      <c r="AV263" s="299"/>
      <c r="AW263" s="300"/>
      <c r="AX263" s="300"/>
      <c r="AY263" s="300"/>
      <c r="AZ263" s="4"/>
    </row>
    <row r="264" spans="2:52" x14ac:dyDescent="0.15">
      <c r="B264" s="2"/>
      <c r="C264" s="90"/>
      <c r="D264" s="90"/>
      <c r="E264" s="90"/>
      <c r="F264" s="90"/>
      <c r="G264" s="90"/>
      <c r="H264" s="90"/>
      <c r="I264" s="90"/>
      <c r="J264" s="90"/>
      <c r="K264" s="90"/>
      <c r="L264" s="91"/>
      <c r="M264" s="168">
        <v>8</v>
      </c>
      <c r="N264" s="299"/>
      <c r="O264" s="299"/>
      <c r="P264" s="299"/>
      <c r="Q264" s="299"/>
      <c r="R264" s="299"/>
      <c r="S264" s="299"/>
      <c r="T264" s="299"/>
      <c r="U264" s="299"/>
      <c r="V264" s="300"/>
      <c r="W264" s="168"/>
      <c r="X264" s="299"/>
      <c r="Y264" s="299"/>
      <c r="Z264" s="299"/>
      <c r="AA264" s="299"/>
      <c r="AB264" s="299"/>
      <c r="AC264" s="299"/>
      <c r="AD264" s="299"/>
      <c r="AE264" s="300"/>
      <c r="AF264" s="168"/>
      <c r="AG264" s="299"/>
      <c r="AH264" s="299"/>
      <c r="AI264" s="299"/>
      <c r="AJ264" s="299"/>
      <c r="AK264" s="299"/>
      <c r="AL264" s="299"/>
      <c r="AM264" s="299"/>
      <c r="AN264" s="300"/>
      <c r="AO264" s="168"/>
      <c r="AP264" s="299"/>
      <c r="AQ264" s="299"/>
      <c r="AR264" s="299"/>
      <c r="AS264" s="299"/>
      <c r="AT264" s="299"/>
      <c r="AU264" s="168"/>
      <c r="AV264" s="299"/>
      <c r="AW264" s="300"/>
      <c r="AX264" s="300"/>
      <c r="AY264" s="300"/>
      <c r="AZ264" s="4"/>
    </row>
    <row r="265" spans="2:52" x14ac:dyDescent="0.15">
      <c r="B265" s="2"/>
      <c r="C265" s="90"/>
      <c r="D265" s="90"/>
      <c r="E265" s="90"/>
      <c r="F265" s="90"/>
      <c r="G265" s="90"/>
      <c r="H265" s="90"/>
      <c r="I265" s="90"/>
      <c r="J265" s="90"/>
      <c r="K265" s="90"/>
      <c r="L265" s="91"/>
      <c r="M265" s="168">
        <v>9</v>
      </c>
      <c r="N265" s="299"/>
      <c r="O265" s="299"/>
      <c r="P265" s="299"/>
      <c r="Q265" s="299"/>
      <c r="R265" s="299"/>
      <c r="S265" s="299"/>
      <c r="T265" s="299"/>
      <c r="U265" s="299"/>
      <c r="V265" s="300"/>
      <c r="W265" s="168"/>
      <c r="X265" s="299"/>
      <c r="Y265" s="299"/>
      <c r="Z265" s="299"/>
      <c r="AA265" s="299"/>
      <c r="AB265" s="299"/>
      <c r="AC265" s="299"/>
      <c r="AD265" s="299"/>
      <c r="AE265" s="300"/>
      <c r="AF265" s="168"/>
      <c r="AG265" s="299"/>
      <c r="AH265" s="299"/>
      <c r="AI265" s="299"/>
      <c r="AJ265" s="299"/>
      <c r="AK265" s="299"/>
      <c r="AL265" s="299"/>
      <c r="AM265" s="299"/>
      <c r="AN265" s="300"/>
      <c r="AO265" s="168"/>
      <c r="AP265" s="299"/>
      <c r="AQ265" s="299"/>
      <c r="AR265" s="299"/>
      <c r="AS265" s="299"/>
      <c r="AT265" s="299"/>
      <c r="AU265" s="168"/>
      <c r="AV265" s="299"/>
      <c r="AW265" s="300"/>
      <c r="AX265" s="300"/>
      <c r="AY265" s="300"/>
      <c r="AZ265" s="4"/>
    </row>
    <row r="266" spans="2:52" x14ac:dyDescent="0.15">
      <c r="B266" s="2"/>
      <c r="C266" s="90"/>
      <c r="D266" s="90"/>
      <c r="E266" s="90"/>
      <c r="F266" s="90"/>
      <c r="G266" s="90"/>
      <c r="H266" s="90"/>
      <c r="I266" s="90"/>
      <c r="J266" s="90"/>
      <c r="K266" s="90"/>
      <c r="L266" s="91"/>
      <c r="M266" s="169">
        <v>10</v>
      </c>
      <c r="N266" s="299"/>
      <c r="O266" s="299"/>
      <c r="P266" s="299"/>
      <c r="Q266" s="299"/>
      <c r="R266" s="299"/>
      <c r="S266" s="299"/>
      <c r="T266" s="299"/>
      <c r="U266" s="299"/>
      <c r="V266" s="300"/>
      <c r="W266" s="169"/>
      <c r="X266" s="299"/>
      <c r="Y266" s="299"/>
      <c r="Z266" s="299"/>
      <c r="AA266" s="299"/>
      <c r="AB266" s="299"/>
      <c r="AC266" s="299"/>
      <c r="AD266" s="299"/>
      <c r="AE266" s="300"/>
      <c r="AF266" s="169"/>
      <c r="AG266" s="299"/>
      <c r="AH266" s="299"/>
      <c r="AI266" s="299"/>
      <c r="AJ266" s="299"/>
      <c r="AK266" s="299"/>
      <c r="AL266" s="299"/>
      <c r="AM266" s="299"/>
      <c r="AN266" s="300"/>
      <c r="AO266" s="169"/>
      <c r="AP266" s="323"/>
      <c r="AQ266" s="323"/>
      <c r="AR266" s="323"/>
      <c r="AS266" s="323"/>
      <c r="AT266" s="323"/>
      <c r="AU266" s="169"/>
      <c r="AV266" s="299"/>
      <c r="AW266" s="300"/>
      <c r="AX266" s="300"/>
      <c r="AY266" s="300"/>
      <c r="AZ266" s="4"/>
    </row>
    <row r="267" spans="2:52" ht="13.5" customHeight="1" x14ac:dyDescent="0.15">
      <c r="B267" s="2"/>
      <c r="C267" s="570" t="s">
        <v>467</v>
      </c>
      <c r="D267" s="548"/>
      <c r="E267" s="548"/>
      <c r="F267" s="548"/>
      <c r="G267" s="548"/>
      <c r="H267" s="548"/>
      <c r="I267" s="548"/>
      <c r="J267" s="548"/>
      <c r="K267" s="94"/>
      <c r="L267" s="494" t="s">
        <v>432</v>
      </c>
      <c r="M267" s="495"/>
      <c r="N267" s="495"/>
      <c r="O267" s="495"/>
      <c r="P267" s="495"/>
      <c r="Q267" s="495"/>
      <c r="R267" s="495"/>
      <c r="S267" s="495"/>
      <c r="T267" s="495"/>
      <c r="U267" s="495"/>
      <c r="V267" s="495"/>
      <c r="W267" s="495"/>
      <c r="X267" s="495"/>
      <c r="Y267" s="495"/>
      <c r="Z267" s="495"/>
      <c r="AA267" s="495"/>
      <c r="AB267" s="495"/>
      <c r="AC267" s="495"/>
      <c r="AD267" s="495"/>
      <c r="AE267" s="495"/>
      <c r="AF267" s="495"/>
      <c r="AG267" s="495"/>
      <c r="AH267" s="495"/>
      <c r="AI267" s="495"/>
      <c r="AJ267" s="495"/>
      <c r="AK267" s="495"/>
      <c r="AL267" s="495"/>
      <c r="AM267" s="495"/>
      <c r="AN267" s="495"/>
      <c r="AO267" s="495"/>
      <c r="AP267" s="495"/>
      <c r="AQ267" s="495"/>
      <c r="AR267" s="495"/>
      <c r="AS267" s="495"/>
      <c r="AT267" s="495"/>
      <c r="AU267" s="495"/>
      <c r="AV267" s="495"/>
      <c r="AW267" s="495"/>
      <c r="AX267" s="495"/>
      <c r="AY267" s="495"/>
      <c r="AZ267" s="4"/>
    </row>
    <row r="268" spans="2:52" x14ac:dyDescent="0.15">
      <c r="B268" s="2"/>
      <c r="C268" s="558"/>
      <c r="D268" s="558"/>
      <c r="E268" s="558"/>
      <c r="F268" s="558"/>
      <c r="G268" s="558"/>
      <c r="H268" s="558"/>
      <c r="I268" s="558"/>
      <c r="J268" s="558"/>
      <c r="K268" s="90"/>
      <c r="L268" s="496"/>
      <c r="M268" s="497"/>
      <c r="N268" s="497"/>
      <c r="O268" s="497"/>
      <c r="P268" s="497"/>
      <c r="Q268" s="497"/>
      <c r="R268" s="497"/>
      <c r="S268" s="497"/>
      <c r="T268" s="497"/>
      <c r="U268" s="497"/>
      <c r="V268" s="497"/>
      <c r="W268" s="497"/>
      <c r="X268" s="497"/>
      <c r="Y268" s="497"/>
      <c r="Z268" s="497"/>
      <c r="AA268" s="497"/>
      <c r="AB268" s="497"/>
      <c r="AC268" s="497"/>
      <c r="AD268" s="497"/>
      <c r="AE268" s="497"/>
      <c r="AF268" s="497"/>
      <c r="AG268" s="497"/>
      <c r="AH268" s="497"/>
      <c r="AI268" s="497"/>
      <c r="AJ268" s="497"/>
      <c r="AK268" s="497"/>
      <c r="AL268" s="497"/>
      <c r="AM268" s="497"/>
      <c r="AN268" s="497"/>
      <c r="AO268" s="497"/>
      <c r="AP268" s="497"/>
      <c r="AQ268" s="497"/>
      <c r="AR268" s="497"/>
      <c r="AS268" s="497"/>
      <c r="AT268" s="497"/>
      <c r="AU268" s="497"/>
      <c r="AV268" s="497"/>
      <c r="AW268" s="497"/>
      <c r="AX268" s="497"/>
      <c r="AY268" s="497"/>
      <c r="AZ268" s="4"/>
    </row>
    <row r="269" spans="2:52" x14ac:dyDescent="0.15">
      <c r="B269" s="2"/>
      <c r="C269" s="90"/>
      <c r="D269" s="90"/>
      <c r="E269" s="90"/>
      <c r="F269" s="90"/>
      <c r="G269" s="90"/>
      <c r="H269" s="90"/>
      <c r="I269" s="90"/>
      <c r="J269" s="90"/>
      <c r="K269" s="90"/>
      <c r="L269" s="496"/>
      <c r="M269" s="497"/>
      <c r="N269" s="497"/>
      <c r="O269" s="497"/>
      <c r="P269" s="497"/>
      <c r="Q269" s="497"/>
      <c r="R269" s="497"/>
      <c r="S269" s="497"/>
      <c r="T269" s="497"/>
      <c r="U269" s="497"/>
      <c r="V269" s="497"/>
      <c r="W269" s="497"/>
      <c r="X269" s="497"/>
      <c r="Y269" s="497"/>
      <c r="Z269" s="497"/>
      <c r="AA269" s="497"/>
      <c r="AB269" s="497"/>
      <c r="AC269" s="497"/>
      <c r="AD269" s="497"/>
      <c r="AE269" s="497"/>
      <c r="AF269" s="497"/>
      <c r="AG269" s="497"/>
      <c r="AH269" s="497"/>
      <c r="AI269" s="497"/>
      <c r="AJ269" s="497"/>
      <c r="AK269" s="497"/>
      <c r="AL269" s="497"/>
      <c r="AM269" s="497"/>
      <c r="AN269" s="497"/>
      <c r="AO269" s="497"/>
      <c r="AP269" s="497"/>
      <c r="AQ269" s="497"/>
      <c r="AR269" s="497"/>
      <c r="AS269" s="497"/>
      <c r="AT269" s="497"/>
      <c r="AU269" s="497"/>
      <c r="AV269" s="497"/>
      <c r="AW269" s="497"/>
      <c r="AX269" s="497"/>
      <c r="AY269" s="497"/>
      <c r="AZ269" s="4"/>
    </row>
    <row r="270" spans="2:52" ht="13.5" customHeight="1" x14ac:dyDescent="0.15">
      <c r="B270" s="2"/>
      <c r="C270" s="90"/>
      <c r="D270" s="90"/>
      <c r="E270" s="90"/>
      <c r="F270" s="90"/>
      <c r="G270" s="90"/>
      <c r="H270" s="90"/>
      <c r="I270" s="90"/>
      <c r="J270" s="90"/>
      <c r="K270" s="90"/>
      <c r="L270" s="91"/>
      <c r="M270" s="90"/>
      <c r="N270" s="326"/>
      <c r="O270" s="326"/>
      <c r="P270" s="326"/>
      <c r="Q270" s="326"/>
      <c r="R270" s="326"/>
      <c r="S270" s="326"/>
      <c r="T270" s="326"/>
      <c r="U270" s="326"/>
      <c r="V270" s="326"/>
      <c r="W270" s="326"/>
      <c r="X270" s="326"/>
      <c r="Y270" s="326"/>
      <c r="Z270" s="326"/>
      <c r="AA270" s="326"/>
      <c r="AB270" s="676" t="str">
        <f>IF(N270="接続元IPアドレスを指定する","→接続元IPアドレス",IF(N270="","","→セキュリティ対策上、後日必ず設定変更を実施ください"))</f>
        <v/>
      </c>
      <c r="AC270" s="676"/>
      <c r="AD270" s="676"/>
      <c r="AE270" s="676"/>
      <c r="AF270" s="676"/>
      <c r="AG270" s="676"/>
      <c r="AH270" s="676"/>
      <c r="AI270" s="676"/>
      <c r="AJ270" s="676"/>
      <c r="AK270" s="676"/>
      <c r="AL270" s="502"/>
      <c r="AM270" s="502"/>
      <c r="AN270" s="502"/>
      <c r="AO270" s="502"/>
      <c r="AP270" s="502"/>
      <c r="AQ270" s="502"/>
      <c r="AR270" s="502"/>
      <c r="AS270" s="502"/>
      <c r="AT270" s="502"/>
      <c r="AU270" s="502"/>
      <c r="AV270" s="502"/>
      <c r="AW270" s="502"/>
      <c r="AX270" s="502"/>
      <c r="AY270" s="502"/>
      <c r="AZ270" s="4"/>
    </row>
    <row r="271" spans="2:52" ht="13.5" customHeight="1" x14ac:dyDescent="0.15">
      <c r="B271" s="17"/>
      <c r="C271" s="82"/>
      <c r="D271" s="82"/>
      <c r="E271" s="82"/>
      <c r="F271" s="82"/>
      <c r="G271" s="82"/>
      <c r="H271" s="82"/>
      <c r="I271" s="82"/>
      <c r="J271" s="82"/>
      <c r="K271" s="82"/>
      <c r="L271" s="81"/>
      <c r="M271" s="82"/>
      <c r="N271" s="675"/>
      <c r="O271" s="675"/>
      <c r="P271" s="675"/>
      <c r="Q271" s="675"/>
      <c r="R271" s="675"/>
      <c r="S271" s="675"/>
      <c r="T271" s="675"/>
      <c r="U271" s="675"/>
      <c r="V271" s="675"/>
      <c r="W271" s="675"/>
      <c r="X271" s="675"/>
      <c r="Y271" s="675"/>
      <c r="Z271" s="675"/>
      <c r="AA271" s="675"/>
      <c r="AB271" s="677"/>
      <c r="AC271" s="677"/>
      <c r="AD271" s="677"/>
      <c r="AE271" s="677"/>
      <c r="AF271" s="677"/>
      <c r="AG271" s="677"/>
      <c r="AH271" s="677"/>
      <c r="AI271" s="677"/>
      <c r="AJ271" s="677"/>
      <c r="AK271" s="677"/>
      <c r="AL271" s="503"/>
      <c r="AM271" s="503"/>
      <c r="AN271" s="503"/>
      <c r="AO271" s="503"/>
      <c r="AP271" s="503"/>
      <c r="AQ271" s="503"/>
      <c r="AR271" s="503"/>
      <c r="AS271" s="503"/>
      <c r="AT271" s="503"/>
      <c r="AU271" s="503"/>
      <c r="AV271" s="503"/>
      <c r="AW271" s="503"/>
      <c r="AX271" s="503"/>
      <c r="AY271" s="503"/>
      <c r="AZ271" s="19"/>
    </row>
    <row r="272" spans="2:52" x14ac:dyDescent="0.15">
      <c r="B272" s="14" t="s">
        <v>31</v>
      </c>
      <c r="C272" s="15" t="s">
        <v>24</v>
      </c>
      <c r="D272" s="15"/>
      <c r="E272" s="15"/>
      <c r="F272" s="15"/>
      <c r="G272" s="15"/>
      <c r="H272" s="15"/>
      <c r="I272" s="15"/>
      <c r="J272" s="15"/>
      <c r="K272" s="15"/>
      <c r="L272" s="14"/>
      <c r="M272" s="15"/>
      <c r="N272" s="15"/>
      <c r="O272" s="15"/>
      <c r="P272" s="15"/>
      <c r="Q272" s="15"/>
      <c r="R272" s="15"/>
      <c r="S272" s="15"/>
      <c r="T272" s="15"/>
      <c r="U272" s="15"/>
      <c r="V272" s="15"/>
      <c r="W272" s="15"/>
      <c r="X272" s="15"/>
      <c r="Y272" s="15"/>
      <c r="Z272" s="15"/>
      <c r="AA272" s="15"/>
      <c r="AB272" s="15"/>
      <c r="AC272" s="15"/>
      <c r="AD272" s="15"/>
      <c r="AE272" s="15"/>
      <c r="AF272" s="15"/>
      <c r="AG272" s="15"/>
      <c r="AH272" s="15"/>
      <c r="AI272" s="15"/>
      <c r="AJ272" s="15"/>
      <c r="AK272" s="15"/>
      <c r="AL272" s="15"/>
      <c r="AM272" s="15"/>
      <c r="AN272" s="15"/>
      <c r="AO272" s="15"/>
      <c r="AP272" s="15"/>
      <c r="AQ272" s="15"/>
      <c r="AR272" s="15"/>
      <c r="AS272" s="15"/>
      <c r="AT272" s="15"/>
      <c r="AU272" s="15"/>
      <c r="AV272" s="15"/>
      <c r="AW272" s="15"/>
      <c r="AX272" s="15"/>
      <c r="AY272" s="15"/>
      <c r="AZ272" s="16"/>
    </row>
    <row r="273" spans="2:52" ht="13.5" customHeight="1" x14ac:dyDescent="0.15">
      <c r="B273" s="2"/>
      <c r="C273" s="324" t="s">
        <v>96</v>
      </c>
      <c r="D273" s="324"/>
      <c r="E273" s="324"/>
      <c r="F273" s="324"/>
      <c r="G273" s="324"/>
      <c r="H273" s="324"/>
      <c r="I273" s="324"/>
      <c r="J273" s="324"/>
      <c r="K273" s="23"/>
      <c r="L273" s="24"/>
      <c r="M273" s="343" t="s">
        <v>710</v>
      </c>
      <c r="N273" s="343"/>
      <c r="O273" s="343"/>
      <c r="P273" s="343"/>
      <c r="Q273" s="343"/>
      <c r="R273" s="343"/>
      <c r="S273" s="343"/>
      <c r="T273" s="343"/>
      <c r="U273" s="343"/>
      <c r="V273" s="343"/>
      <c r="W273" s="343"/>
      <c r="X273" s="343"/>
      <c r="Y273" s="343"/>
      <c r="Z273" s="343"/>
      <c r="AA273" s="343"/>
      <c r="AB273" s="343"/>
      <c r="AC273" s="343"/>
      <c r="AD273" s="343"/>
      <c r="AE273" s="343"/>
      <c r="AF273" s="343"/>
      <c r="AG273" s="343"/>
      <c r="AH273" s="343"/>
      <c r="AI273" s="23"/>
      <c r="AJ273" s="23"/>
      <c r="AK273" s="23"/>
      <c r="AL273" s="23"/>
      <c r="AM273" s="23"/>
      <c r="AN273" s="23"/>
      <c r="AO273" s="23"/>
      <c r="AP273" s="23"/>
      <c r="AQ273" s="23"/>
      <c r="AR273" s="23"/>
      <c r="AS273" s="23"/>
      <c r="AT273" s="23"/>
      <c r="AU273" s="23"/>
      <c r="AV273" s="23"/>
      <c r="AW273" s="23"/>
      <c r="AX273" s="23"/>
      <c r="AY273" s="23"/>
      <c r="AZ273" s="4"/>
    </row>
    <row r="274" spans="2:52" ht="13.5" customHeight="1" x14ac:dyDescent="0.15">
      <c r="B274" s="2"/>
      <c r="C274" s="336"/>
      <c r="D274" s="336"/>
      <c r="E274" s="336"/>
      <c r="F274" s="336"/>
      <c r="G274" s="336"/>
      <c r="H274" s="336"/>
      <c r="I274" s="336"/>
      <c r="J274" s="336"/>
      <c r="K274" s="22"/>
      <c r="L274" s="21"/>
      <c r="M274" s="348"/>
      <c r="N274" s="348"/>
      <c r="O274" s="348"/>
      <c r="P274" s="348"/>
      <c r="Q274" s="348"/>
      <c r="R274" s="348"/>
      <c r="S274" s="348"/>
      <c r="T274" s="348"/>
      <c r="U274" s="348"/>
      <c r="V274" s="348"/>
      <c r="W274" s="348"/>
      <c r="X274" s="348"/>
      <c r="Y274" s="348"/>
      <c r="Z274" s="348"/>
      <c r="AA274" s="348"/>
      <c r="AB274" s="348"/>
      <c r="AC274" s="348"/>
      <c r="AD274" s="348"/>
      <c r="AE274" s="348"/>
      <c r="AF274" s="348"/>
      <c r="AG274" s="348"/>
      <c r="AH274" s="348"/>
      <c r="AI274" s="22"/>
      <c r="AJ274" s="22"/>
      <c r="AK274" s="22"/>
      <c r="AL274" s="22"/>
      <c r="AM274" s="22"/>
      <c r="AN274" s="22"/>
      <c r="AO274" s="22"/>
      <c r="AP274" s="22"/>
      <c r="AQ274" s="22"/>
      <c r="AR274" s="22"/>
      <c r="AS274" s="22"/>
      <c r="AT274" s="22"/>
      <c r="AU274" s="22"/>
      <c r="AV274" s="22"/>
      <c r="AW274" s="22"/>
      <c r="AX274" s="22"/>
      <c r="AY274" s="22"/>
      <c r="AZ274" s="4"/>
    </row>
    <row r="275" spans="2:52" ht="13.5" customHeight="1" x14ac:dyDescent="0.15">
      <c r="B275" s="2"/>
      <c r="C275" s="548" t="s">
        <v>768</v>
      </c>
      <c r="D275" s="548"/>
      <c r="E275" s="548"/>
      <c r="F275" s="548"/>
      <c r="G275" s="548"/>
      <c r="H275" s="548"/>
      <c r="I275" s="548"/>
      <c r="J275" s="548"/>
      <c r="K275" s="134"/>
      <c r="L275" s="91"/>
      <c r="M275" s="326">
        <v>1</v>
      </c>
      <c r="N275" s="326"/>
      <c r="O275" s="326"/>
      <c r="P275" s="326"/>
      <c r="Q275" s="326"/>
      <c r="R275" s="326"/>
      <c r="S275" s="326"/>
      <c r="T275" s="326"/>
      <c r="U275" s="326"/>
      <c r="V275" s="326"/>
      <c r="W275" s="326"/>
      <c r="X275" s="90"/>
      <c r="Y275" s="92" t="s">
        <v>772</v>
      </c>
      <c r="Z275" s="90"/>
      <c r="AA275" s="90"/>
      <c r="AB275" s="90"/>
      <c r="AC275" s="90"/>
      <c r="AD275" s="90"/>
      <c r="AE275" s="90"/>
      <c r="AF275" s="90"/>
      <c r="AG275" s="90"/>
      <c r="AH275" s="90"/>
      <c r="AI275" s="90"/>
      <c r="AJ275" s="90"/>
      <c r="AK275" s="90"/>
      <c r="AL275" s="90"/>
      <c r="AM275" s="90"/>
      <c r="AN275" s="90"/>
      <c r="AO275" s="90"/>
      <c r="AP275" s="90"/>
      <c r="AQ275" s="90"/>
      <c r="AR275" s="90"/>
      <c r="AS275" s="90"/>
      <c r="AT275" s="90"/>
      <c r="AU275" s="90"/>
      <c r="AV275" s="90"/>
      <c r="AW275" s="90"/>
      <c r="AX275" s="90"/>
      <c r="AY275" s="90"/>
      <c r="AZ275" s="4"/>
    </row>
    <row r="276" spans="2:52" ht="13.5" customHeight="1" x14ac:dyDescent="0.15">
      <c r="B276" s="2"/>
      <c r="C276" s="549"/>
      <c r="D276" s="549"/>
      <c r="E276" s="549"/>
      <c r="F276" s="549"/>
      <c r="G276" s="549"/>
      <c r="H276" s="549"/>
      <c r="I276" s="549"/>
      <c r="J276" s="549"/>
      <c r="K276" s="238"/>
      <c r="L276" s="91"/>
      <c r="M276" s="327"/>
      <c r="N276" s="327"/>
      <c r="O276" s="327"/>
      <c r="P276" s="327"/>
      <c r="Q276" s="327"/>
      <c r="R276" s="327"/>
      <c r="S276" s="327"/>
      <c r="T276" s="327"/>
      <c r="U276" s="327"/>
      <c r="V276" s="327"/>
      <c r="W276" s="327"/>
      <c r="X276" s="90"/>
      <c r="Y276" s="93" t="s">
        <v>773</v>
      </c>
      <c r="Z276" s="90"/>
      <c r="AA276" s="90"/>
      <c r="AB276" s="90"/>
      <c r="AC276" s="90"/>
      <c r="AD276" s="90"/>
      <c r="AE276" s="90"/>
      <c r="AF276" s="90"/>
      <c r="AG276" s="90"/>
      <c r="AH276" s="90"/>
      <c r="AI276" s="90"/>
      <c r="AJ276" s="90"/>
      <c r="AK276" s="90"/>
      <c r="AL276" s="90"/>
      <c r="AM276" s="90"/>
      <c r="AN276" s="90"/>
      <c r="AO276" s="90"/>
      <c r="AP276" s="90"/>
      <c r="AQ276" s="90"/>
      <c r="AR276" s="90"/>
      <c r="AS276" s="90"/>
      <c r="AT276" s="90"/>
      <c r="AU276" s="90"/>
      <c r="AV276" s="90"/>
      <c r="AW276" s="90"/>
      <c r="AX276" s="90"/>
      <c r="AY276" s="90"/>
      <c r="AZ276" s="4"/>
    </row>
    <row r="277" spans="2:52" ht="13.5" customHeight="1" x14ac:dyDescent="0.15">
      <c r="B277" s="2"/>
      <c r="C277" s="223"/>
      <c r="D277" s="222" t="s">
        <v>711</v>
      </c>
      <c r="E277" s="223"/>
      <c r="F277" s="223"/>
      <c r="G277" s="223"/>
      <c r="H277" s="223"/>
      <c r="I277" s="223"/>
      <c r="J277" s="223"/>
      <c r="K277" s="90"/>
      <c r="L277" s="571" t="s">
        <v>774</v>
      </c>
      <c r="M277" s="678"/>
      <c r="N277" s="678"/>
      <c r="O277" s="678"/>
      <c r="P277" s="678"/>
      <c r="Q277" s="678"/>
      <c r="R277" s="678"/>
      <c r="S277" s="678"/>
      <c r="T277" s="678"/>
      <c r="U277" s="678"/>
      <c r="V277" s="678"/>
      <c r="W277" s="678"/>
      <c r="X277" s="678"/>
      <c r="Y277" s="678"/>
      <c r="Z277" s="678"/>
      <c r="AA277" s="678"/>
      <c r="AB277" s="678"/>
      <c r="AC277" s="678"/>
      <c r="AD277" s="678"/>
      <c r="AE277" s="678"/>
      <c r="AF277" s="678"/>
      <c r="AG277" s="678"/>
      <c r="AH277" s="678"/>
      <c r="AI277" s="678"/>
      <c r="AJ277" s="678"/>
      <c r="AK277" s="678"/>
      <c r="AL277" s="678"/>
      <c r="AM277" s="678"/>
      <c r="AN277" s="678"/>
      <c r="AO277" s="678"/>
      <c r="AP277" s="678"/>
      <c r="AQ277" s="678"/>
      <c r="AR277" s="678"/>
      <c r="AS277" s="678"/>
      <c r="AT277" s="678"/>
      <c r="AU277" s="678"/>
      <c r="AV277" s="678"/>
      <c r="AW277" s="678"/>
      <c r="AX277" s="678"/>
      <c r="AY277" s="678"/>
      <c r="AZ277" s="4"/>
    </row>
    <row r="278" spans="2:52" ht="13.5" customHeight="1" x14ac:dyDescent="0.15">
      <c r="B278" s="2"/>
      <c r="C278" s="223"/>
      <c r="D278" s="222"/>
      <c r="E278" s="223"/>
      <c r="F278" s="223"/>
      <c r="G278" s="223"/>
      <c r="H278" s="223"/>
      <c r="I278" s="223"/>
      <c r="J278" s="223"/>
      <c r="K278" s="90"/>
      <c r="L278" s="573"/>
      <c r="M278" s="679"/>
      <c r="N278" s="679"/>
      <c r="O278" s="679"/>
      <c r="P278" s="679"/>
      <c r="Q278" s="679"/>
      <c r="R278" s="679"/>
      <c r="S278" s="679"/>
      <c r="T278" s="679"/>
      <c r="U278" s="679"/>
      <c r="V278" s="679"/>
      <c r="W278" s="679"/>
      <c r="X278" s="679"/>
      <c r="Y278" s="679"/>
      <c r="Z278" s="679"/>
      <c r="AA278" s="679"/>
      <c r="AB278" s="679"/>
      <c r="AC278" s="679"/>
      <c r="AD278" s="679"/>
      <c r="AE278" s="679"/>
      <c r="AF278" s="679"/>
      <c r="AG278" s="679"/>
      <c r="AH278" s="679"/>
      <c r="AI278" s="679"/>
      <c r="AJ278" s="679"/>
      <c r="AK278" s="679"/>
      <c r="AL278" s="679"/>
      <c r="AM278" s="679"/>
      <c r="AN278" s="679"/>
      <c r="AO278" s="679"/>
      <c r="AP278" s="679"/>
      <c r="AQ278" s="679"/>
      <c r="AR278" s="679"/>
      <c r="AS278" s="679"/>
      <c r="AT278" s="679"/>
      <c r="AU278" s="679"/>
      <c r="AV278" s="679"/>
      <c r="AW278" s="679"/>
      <c r="AX278" s="679"/>
      <c r="AY278" s="679"/>
      <c r="AZ278" s="4"/>
    </row>
    <row r="279" spans="2:52" ht="13.5" customHeight="1" x14ac:dyDescent="0.15">
      <c r="B279" s="2"/>
      <c r="C279" s="223"/>
      <c r="D279" s="222"/>
      <c r="E279" s="223"/>
      <c r="F279" s="223"/>
      <c r="G279" s="223"/>
      <c r="H279" s="223"/>
      <c r="I279" s="223"/>
      <c r="J279" s="223"/>
      <c r="K279" s="90"/>
      <c r="L279" s="91"/>
      <c r="M279" s="234"/>
      <c r="N279" s="235" t="s">
        <v>519</v>
      </c>
      <c r="O279" s="236"/>
      <c r="P279" s="236"/>
      <c r="Q279" s="236"/>
      <c r="R279" s="236"/>
      <c r="S279" s="236"/>
      <c r="T279" s="236"/>
      <c r="U279" s="236"/>
      <c r="V279" s="236"/>
      <c r="W279" s="236"/>
      <c r="X279" s="237" t="s">
        <v>713</v>
      </c>
      <c r="Y279" s="237"/>
      <c r="Z279" s="237"/>
      <c r="AA279" s="237"/>
      <c r="AB279" s="237"/>
      <c r="AC279" s="237"/>
      <c r="AD279" s="237"/>
      <c r="AE279" s="237"/>
      <c r="AF279" s="237"/>
      <c r="AG279" s="237"/>
      <c r="AH279" s="237"/>
      <c r="AI279" s="237"/>
      <c r="AJ279" s="237"/>
      <c r="AK279" s="237"/>
      <c r="AL279" s="237"/>
      <c r="AM279" s="237" t="s">
        <v>714</v>
      </c>
      <c r="AN279" s="237"/>
      <c r="AO279" s="237"/>
      <c r="AP279" s="237"/>
      <c r="AQ279" s="237"/>
      <c r="AR279" s="237"/>
      <c r="AS279" s="237"/>
      <c r="AT279" s="237"/>
      <c r="AU279" s="237"/>
      <c r="AV279" s="237"/>
      <c r="AW279" s="237"/>
      <c r="AX279" s="237"/>
      <c r="AY279" s="237"/>
      <c r="AZ279" s="4"/>
    </row>
    <row r="280" spans="2:52" ht="13.5" customHeight="1" x14ac:dyDescent="0.15">
      <c r="B280" s="2"/>
      <c r="C280" s="223"/>
      <c r="D280" s="222"/>
      <c r="E280" s="223"/>
      <c r="F280" s="223"/>
      <c r="G280" s="223"/>
      <c r="H280" s="223"/>
      <c r="I280" s="223"/>
      <c r="J280" s="223"/>
      <c r="K280" s="90"/>
      <c r="L280" s="91"/>
      <c r="M280" s="231">
        <v>1</v>
      </c>
      <c r="N280" s="354" t="s">
        <v>721</v>
      </c>
      <c r="O280" s="354"/>
      <c r="P280" s="354"/>
      <c r="Q280" s="354"/>
      <c r="R280" s="354"/>
      <c r="S280" s="354"/>
      <c r="T280" s="354"/>
      <c r="U280" s="354"/>
      <c r="V280" s="354"/>
      <c r="W280" s="232"/>
      <c r="X280" s="680" t="s">
        <v>717</v>
      </c>
      <c r="Y280" s="680"/>
      <c r="Z280" s="680"/>
      <c r="AA280" s="680"/>
      <c r="AB280" s="680"/>
      <c r="AC280" s="680"/>
      <c r="AD280" s="680"/>
      <c r="AE280" s="680"/>
      <c r="AF280" s="680"/>
      <c r="AG280" s="680"/>
      <c r="AH280" s="680"/>
      <c r="AI280" s="680"/>
      <c r="AJ280" s="680"/>
      <c r="AK280" s="680"/>
      <c r="AL280" s="233"/>
      <c r="AM280" s="680" t="s">
        <v>719</v>
      </c>
      <c r="AN280" s="680"/>
      <c r="AO280" s="680"/>
      <c r="AP280" s="680"/>
      <c r="AQ280" s="680"/>
      <c r="AR280" s="680"/>
      <c r="AS280" s="680"/>
      <c r="AT280" s="680"/>
      <c r="AU280" s="680"/>
      <c r="AV280" s="680"/>
      <c r="AW280" s="680"/>
      <c r="AX280" s="680"/>
      <c r="AY280" s="680"/>
      <c r="AZ280" s="4"/>
    </row>
    <row r="281" spans="2:52" ht="13.5" customHeight="1" x14ac:dyDescent="0.15">
      <c r="B281" s="2"/>
      <c r="C281" s="223"/>
      <c r="D281" s="223"/>
      <c r="E281" s="223"/>
      <c r="F281" s="223"/>
      <c r="G281" s="223"/>
      <c r="H281" s="223"/>
      <c r="I281" s="223"/>
      <c r="J281" s="223"/>
      <c r="K281" s="90"/>
      <c r="L281" s="91"/>
      <c r="M281" s="227">
        <v>2</v>
      </c>
      <c r="N281" s="634" t="s">
        <v>722</v>
      </c>
      <c r="O281" s="634"/>
      <c r="P281" s="634"/>
      <c r="Q281" s="634"/>
      <c r="R281" s="634"/>
      <c r="S281" s="634"/>
      <c r="T281" s="634"/>
      <c r="U281" s="634"/>
      <c r="V281" s="634"/>
      <c r="W281" s="228"/>
      <c r="X281" s="634" t="s">
        <v>718</v>
      </c>
      <c r="Y281" s="634"/>
      <c r="Z281" s="634"/>
      <c r="AA281" s="634"/>
      <c r="AB281" s="634"/>
      <c r="AC281" s="634"/>
      <c r="AD281" s="634"/>
      <c r="AE281" s="634"/>
      <c r="AF281" s="634"/>
      <c r="AG281" s="634"/>
      <c r="AH281" s="634"/>
      <c r="AI281" s="634"/>
      <c r="AJ281" s="634"/>
      <c r="AK281" s="634"/>
      <c r="AL281" s="226"/>
      <c r="AM281" s="634" t="s">
        <v>720</v>
      </c>
      <c r="AN281" s="634"/>
      <c r="AO281" s="634"/>
      <c r="AP281" s="634"/>
      <c r="AQ281" s="634"/>
      <c r="AR281" s="634"/>
      <c r="AS281" s="634"/>
      <c r="AT281" s="634"/>
      <c r="AU281" s="634"/>
      <c r="AV281" s="634"/>
      <c r="AW281" s="634"/>
      <c r="AX281" s="634"/>
      <c r="AY281" s="634"/>
      <c r="AZ281" s="4"/>
    </row>
    <row r="282" spans="2:52" ht="13.5" customHeight="1" x14ac:dyDescent="0.15">
      <c r="B282" s="2"/>
      <c r="C282" s="223"/>
      <c r="D282" s="223"/>
      <c r="E282" s="223"/>
      <c r="F282" s="223"/>
      <c r="G282" s="223"/>
      <c r="H282" s="223"/>
      <c r="I282" s="223"/>
      <c r="J282" s="223"/>
      <c r="K282" s="90"/>
      <c r="L282" s="91"/>
      <c r="M282" s="227">
        <v>3</v>
      </c>
      <c r="N282" s="634"/>
      <c r="O282" s="634"/>
      <c r="P282" s="634"/>
      <c r="Q282" s="634"/>
      <c r="R282" s="634"/>
      <c r="S282" s="634"/>
      <c r="T282" s="634"/>
      <c r="U282" s="634"/>
      <c r="V282" s="634"/>
      <c r="W282" s="228"/>
      <c r="X282" s="634"/>
      <c r="Y282" s="634"/>
      <c r="Z282" s="634"/>
      <c r="AA282" s="634"/>
      <c r="AB282" s="634"/>
      <c r="AC282" s="634"/>
      <c r="AD282" s="634"/>
      <c r="AE282" s="634"/>
      <c r="AF282" s="634"/>
      <c r="AG282" s="634"/>
      <c r="AH282" s="634"/>
      <c r="AI282" s="634"/>
      <c r="AJ282" s="634"/>
      <c r="AK282" s="634"/>
      <c r="AL282" s="226"/>
      <c r="AM282" s="634"/>
      <c r="AN282" s="634"/>
      <c r="AO282" s="634"/>
      <c r="AP282" s="634"/>
      <c r="AQ282" s="634"/>
      <c r="AR282" s="634"/>
      <c r="AS282" s="634"/>
      <c r="AT282" s="634"/>
      <c r="AU282" s="634"/>
      <c r="AV282" s="634"/>
      <c r="AW282" s="634"/>
      <c r="AX282" s="634"/>
      <c r="AY282" s="634"/>
      <c r="AZ282" s="4"/>
    </row>
    <row r="283" spans="2:52" ht="13.5" customHeight="1" x14ac:dyDescent="0.15">
      <c r="B283" s="2"/>
      <c r="C283" s="223"/>
      <c r="D283" s="223"/>
      <c r="E283" s="223"/>
      <c r="F283" s="223"/>
      <c r="G283" s="223"/>
      <c r="H283" s="223"/>
      <c r="I283" s="223"/>
      <c r="J283" s="223"/>
      <c r="K283" s="90"/>
      <c r="L283" s="91"/>
      <c r="M283" s="227">
        <v>1</v>
      </c>
      <c r="N283" s="634"/>
      <c r="O283" s="634"/>
      <c r="P283" s="634"/>
      <c r="Q283" s="634"/>
      <c r="R283" s="634"/>
      <c r="S283" s="634"/>
      <c r="T283" s="634"/>
      <c r="U283" s="634"/>
      <c r="V283" s="634"/>
      <c r="W283" s="228"/>
      <c r="X283" s="634"/>
      <c r="Y283" s="634"/>
      <c r="Z283" s="634"/>
      <c r="AA283" s="634"/>
      <c r="AB283" s="634"/>
      <c r="AC283" s="634"/>
      <c r="AD283" s="634"/>
      <c r="AE283" s="634"/>
      <c r="AF283" s="634"/>
      <c r="AG283" s="634"/>
      <c r="AH283" s="634"/>
      <c r="AI283" s="634"/>
      <c r="AJ283" s="634"/>
      <c r="AK283" s="634"/>
      <c r="AL283" s="226"/>
      <c r="AM283" s="634"/>
      <c r="AN283" s="634"/>
      <c r="AO283" s="634"/>
      <c r="AP283" s="634"/>
      <c r="AQ283" s="634"/>
      <c r="AR283" s="634"/>
      <c r="AS283" s="634"/>
      <c r="AT283" s="634"/>
      <c r="AU283" s="634"/>
      <c r="AV283" s="634"/>
      <c r="AW283" s="634"/>
      <c r="AX283" s="634"/>
      <c r="AY283" s="634"/>
      <c r="AZ283" s="4"/>
    </row>
    <row r="284" spans="2:52" ht="13.5" customHeight="1" x14ac:dyDescent="0.15">
      <c r="B284" s="2"/>
      <c r="C284" s="223"/>
      <c r="D284" s="223"/>
      <c r="E284" s="223"/>
      <c r="F284" s="223"/>
      <c r="G284" s="223"/>
      <c r="H284" s="223"/>
      <c r="I284" s="223"/>
      <c r="J284" s="223"/>
      <c r="K284" s="90"/>
      <c r="L284" s="91"/>
      <c r="M284" s="227">
        <v>5</v>
      </c>
      <c r="N284" s="634"/>
      <c r="O284" s="634"/>
      <c r="P284" s="634"/>
      <c r="Q284" s="634"/>
      <c r="R284" s="634"/>
      <c r="S284" s="634"/>
      <c r="T284" s="634"/>
      <c r="U284" s="634"/>
      <c r="V284" s="634"/>
      <c r="W284" s="228"/>
      <c r="X284" s="634"/>
      <c r="Y284" s="634"/>
      <c r="Z284" s="634"/>
      <c r="AA284" s="634"/>
      <c r="AB284" s="634"/>
      <c r="AC284" s="634"/>
      <c r="AD284" s="634"/>
      <c r="AE284" s="634"/>
      <c r="AF284" s="634"/>
      <c r="AG284" s="634"/>
      <c r="AH284" s="634"/>
      <c r="AI284" s="634"/>
      <c r="AJ284" s="634"/>
      <c r="AK284" s="634"/>
      <c r="AL284" s="226"/>
      <c r="AM284" s="634"/>
      <c r="AN284" s="634"/>
      <c r="AO284" s="634"/>
      <c r="AP284" s="634"/>
      <c r="AQ284" s="634"/>
      <c r="AR284" s="634"/>
      <c r="AS284" s="634"/>
      <c r="AT284" s="634"/>
      <c r="AU284" s="634"/>
      <c r="AV284" s="634"/>
      <c r="AW284" s="634"/>
      <c r="AX284" s="634"/>
      <c r="AY284" s="634"/>
      <c r="AZ284" s="4"/>
    </row>
    <row r="285" spans="2:52" x14ac:dyDescent="0.15">
      <c r="B285" s="2"/>
      <c r="C285" s="324" t="s">
        <v>73</v>
      </c>
      <c r="D285" s="324"/>
      <c r="E285" s="324"/>
      <c r="F285" s="324"/>
      <c r="G285" s="324"/>
      <c r="H285" s="324"/>
      <c r="I285" s="324"/>
      <c r="J285" s="324"/>
      <c r="K285" s="23"/>
      <c r="L285" s="24"/>
      <c r="M285" s="25" t="s">
        <v>160</v>
      </c>
      <c r="N285" s="25"/>
      <c r="O285" s="25"/>
      <c r="P285" s="25"/>
      <c r="Q285" s="25"/>
      <c r="R285" s="25" t="s">
        <v>54</v>
      </c>
      <c r="S285" s="25"/>
      <c r="T285" s="25"/>
      <c r="U285" s="350" t="s">
        <v>534</v>
      </c>
      <c r="V285" s="350"/>
      <c r="W285" s="350"/>
      <c r="X285" s="350"/>
      <c r="Y285" s="350"/>
      <c r="Z285" s="350"/>
      <c r="AA285" s="350"/>
      <c r="AB285" s="350"/>
      <c r="AC285" s="350"/>
      <c r="AD285" s="350"/>
      <c r="AE285" s="350"/>
      <c r="AF285" s="350"/>
      <c r="AG285" s="350"/>
      <c r="AH285" s="350"/>
      <c r="AI285" s="350"/>
      <c r="AJ285" s="350"/>
      <c r="AK285" s="350"/>
      <c r="AL285" s="23"/>
      <c r="AM285" s="351" t="s">
        <v>164</v>
      </c>
      <c r="AN285" s="351"/>
      <c r="AO285" s="351"/>
      <c r="AP285" s="351"/>
      <c r="AQ285" s="351"/>
      <c r="AR285" s="351"/>
      <c r="AS285" s="351"/>
      <c r="AT285" s="351"/>
      <c r="AU285" s="351"/>
      <c r="AV285" s="351"/>
      <c r="AW285" s="351"/>
      <c r="AX285" s="351"/>
      <c r="AY285" s="351"/>
      <c r="AZ285" s="4"/>
    </row>
    <row r="286" spans="2:52" x14ac:dyDescent="0.15">
      <c r="B286" s="2"/>
      <c r="C286" s="331"/>
      <c r="D286" s="331"/>
      <c r="E286" s="331"/>
      <c r="F286" s="331"/>
      <c r="G286" s="331"/>
      <c r="H286" s="331"/>
      <c r="I286" s="331"/>
      <c r="J286" s="331"/>
      <c r="K286" s="1"/>
      <c r="L286" s="2"/>
      <c r="M286" s="25" t="s">
        <v>161</v>
      </c>
      <c r="N286" s="25"/>
      <c r="O286" s="25"/>
      <c r="P286" s="25"/>
      <c r="Q286" s="25"/>
      <c r="R286" s="25"/>
      <c r="S286" s="25"/>
      <c r="T286" s="25"/>
      <c r="U286" s="350"/>
      <c r="V286" s="350"/>
      <c r="W286" s="350"/>
      <c r="X286" s="350"/>
      <c r="Y286" s="350"/>
      <c r="Z286" s="350"/>
      <c r="AA286" s="350"/>
      <c r="AB286" s="350"/>
      <c r="AC286" s="350"/>
      <c r="AD286" s="350"/>
      <c r="AE286" s="350"/>
      <c r="AF286" s="350"/>
      <c r="AG286" s="350"/>
      <c r="AH286" s="350"/>
      <c r="AI286" s="350"/>
      <c r="AJ286" s="350"/>
      <c r="AK286" s="350"/>
      <c r="AL286" s="1"/>
      <c r="AM286" s="352"/>
      <c r="AN286" s="352"/>
      <c r="AO286" s="352"/>
      <c r="AP286" s="352"/>
      <c r="AQ286" s="352"/>
      <c r="AR286" s="352"/>
      <c r="AS286" s="352"/>
      <c r="AT286" s="352"/>
      <c r="AU286" s="352"/>
      <c r="AV286" s="352"/>
      <c r="AW286" s="352"/>
      <c r="AX286" s="352"/>
      <c r="AY286" s="352"/>
      <c r="AZ286" s="4"/>
    </row>
    <row r="287" spans="2:52" x14ac:dyDescent="0.15">
      <c r="B287" s="2"/>
      <c r="C287" s="175"/>
      <c r="D287" s="175"/>
      <c r="E287" s="175"/>
      <c r="F287" s="175"/>
      <c r="G287" s="175"/>
      <c r="H287" s="175"/>
      <c r="I287" s="175"/>
      <c r="J287" s="175"/>
      <c r="K287" s="22"/>
      <c r="L287" s="21"/>
      <c r="M287" s="25" t="s">
        <v>162</v>
      </c>
      <c r="N287" s="25"/>
      <c r="O287" s="25"/>
      <c r="P287" s="25"/>
      <c r="Q287" s="25"/>
      <c r="R287" s="25"/>
      <c r="S287" s="25"/>
      <c r="T287" s="25"/>
      <c r="U287" s="350"/>
      <c r="V287" s="350"/>
      <c r="W287" s="350"/>
      <c r="X287" s="350"/>
      <c r="Y287" s="350"/>
      <c r="Z287" s="350"/>
      <c r="AA287" s="350"/>
      <c r="AB287" s="350"/>
      <c r="AC287" s="350"/>
      <c r="AD287" s="350"/>
      <c r="AE287" s="350"/>
      <c r="AF287" s="350"/>
      <c r="AG287" s="350"/>
      <c r="AH287" s="350"/>
      <c r="AI287" s="350"/>
      <c r="AJ287" s="350"/>
      <c r="AK287" s="350"/>
      <c r="AL287" s="22"/>
      <c r="AM287" s="353"/>
      <c r="AN287" s="353"/>
      <c r="AO287" s="353"/>
      <c r="AP287" s="353"/>
      <c r="AQ287" s="353"/>
      <c r="AR287" s="353"/>
      <c r="AS287" s="353"/>
      <c r="AT287" s="353"/>
      <c r="AU287" s="353"/>
      <c r="AV287" s="353"/>
      <c r="AW287" s="353"/>
      <c r="AX287" s="353"/>
      <c r="AY287" s="353"/>
      <c r="AZ287" s="4"/>
    </row>
    <row r="288" spans="2:52" x14ac:dyDescent="0.15">
      <c r="B288" s="2"/>
      <c r="C288" s="324" t="s">
        <v>74</v>
      </c>
      <c r="D288" s="324"/>
      <c r="E288" s="324"/>
      <c r="F288" s="324"/>
      <c r="G288" s="324"/>
      <c r="H288" s="324"/>
      <c r="I288" s="324"/>
      <c r="J288" s="324"/>
      <c r="K288" s="23"/>
      <c r="L288" s="24"/>
      <c r="M288" s="25" t="s">
        <v>160</v>
      </c>
      <c r="N288" s="25"/>
      <c r="O288" s="25"/>
      <c r="P288" s="25"/>
      <c r="Q288" s="25"/>
      <c r="R288" s="25" t="s">
        <v>54</v>
      </c>
      <c r="S288" s="25"/>
      <c r="T288" s="25"/>
      <c r="U288" s="350" t="s">
        <v>534</v>
      </c>
      <c r="V288" s="350"/>
      <c r="W288" s="350"/>
      <c r="X288" s="350"/>
      <c r="Y288" s="350"/>
      <c r="Z288" s="350"/>
      <c r="AA288" s="350"/>
      <c r="AB288" s="350"/>
      <c r="AC288" s="350"/>
      <c r="AD288" s="350"/>
      <c r="AE288" s="350"/>
      <c r="AF288" s="350"/>
      <c r="AG288" s="350"/>
      <c r="AH288" s="350"/>
      <c r="AI288" s="350"/>
      <c r="AJ288" s="350"/>
      <c r="AK288" s="350"/>
      <c r="AL288" s="23"/>
      <c r="AM288" s="351" t="s">
        <v>165</v>
      </c>
      <c r="AN288" s="351"/>
      <c r="AO288" s="351"/>
      <c r="AP288" s="351"/>
      <c r="AQ288" s="351"/>
      <c r="AR288" s="351"/>
      <c r="AS288" s="351"/>
      <c r="AT288" s="351"/>
      <c r="AU288" s="351"/>
      <c r="AV288" s="351"/>
      <c r="AW288" s="351"/>
      <c r="AX288" s="351"/>
      <c r="AY288" s="351"/>
      <c r="AZ288" s="4"/>
    </row>
    <row r="289" spans="2:52" x14ac:dyDescent="0.15">
      <c r="B289" s="2"/>
      <c r="C289" s="331"/>
      <c r="D289" s="331"/>
      <c r="E289" s="331"/>
      <c r="F289" s="331"/>
      <c r="G289" s="331"/>
      <c r="H289" s="331"/>
      <c r="I289" s="331"/>
      <c r="J289" s="331"/>
      <c r="K289" s="1"/>
      <c r="L289" s="2"/>
      <c r="M289" s="25" t="s">
        <v>161</v>
      </c>
      <c r="N289" s="25"/>
      <c r="O289" s="25"/>
      <c r="P289" s="25"/>
      <c r="Q289" s="25"/>
      <c r="R289" s="25"/>
      <c r="S289" s="25"/>
      <c r="T289" s="25"/>
      <c r="U289" s="350"/>
      <c r="V289" s="350"/>
      <c r="W289" s="350"/>
      <c r="X289" s="350"/>
      <c r="Y289" s="350"/>
      <c r="Z289" s="350"/>
      <c r="AA289" s="350"/>
      <c r="AB289" s="350"/>
      <c r="AC289" s="350"/>
      <c r="AD289" s="350"/>
      <c r="AE289" s="350"/>
      <c r="AF289" s="350"/>
      <c r="AG289" s="350"/>
      <c r="AH289" s="350"/>
      <c r="AI289" s="350"/>
      <c r="AJ289" s="350"/>
      <c r="AK289" s="350"/>
      <c r="AL289" s="1"/>
      <c r="AM289" s="352"/>
      <c r="AN289" s="352"/>
      <c r="AO289" s="352"/>
      <c r="AP289" s="352"/>
      <c r="AQ289" s="352"/>
      <c r="AR289" s="352"/>
      <c r="AS289" s="352"/>
      <c r="AT289" s="352"/>
      <c r="AU289" s="352"/>
      <c r="AV289" s="352"/>
      <c r="AW289" s="352"/>
      <c r="AX289" s="352"/>
      <c r="AY289" s="352"/>
      <c r="AZ289" s="4"/>
    </row>
    <row r="290" spans="2:52" x14ac:dyDescent="0.15">
      <c r="B290" s="2"/>
      <c r="C290" s="175"/>
      <c r="D290" s="175"/>
      <c r="E290" s="175"/>
      <c r="F290" s="175"/>
      <c r="G290" s="175"/>
      <c r="H290" s="175"/>
      <c r="I290" s="175"/>
      <c r="J290" s="175"/>
      <c r="K290" s="22"/>
      <c r="L290" s="21"/>
      <c r="M290" s="25" t="s">
        <v>162</v>
      </c>
      <c r="N290" s="25"/>
      <c r="O290" s="25"/>
      <c r="P290" s="25"/>
      <c r="Q290" s="25"/>
      <c r="R290" s="25"/>
      <c r="S290" s="25"/>
      <c r="T290" s="25"/>
      <c r="U290" s="350"/>
      <c r="V290" s="350"/>
      <c r="W290" s="350"/>
      <c r="X290" s="350"/>
      <c r="Y290" s="350"/>
      <c r="Z290" s="350"/>
      <c r="AA290" s="350"/>
      <c r="AB290" s="350"/>
      <c r="AC290" s="350"/>
      <c r="AD290" s="350"/>
      <c r="AE290" s="350"/>
      <c r="AF290" s="350"/>
      <c r="AG290" s="350"/>
      <c r="AH290" s="350"/>
      <c r="AI290" s="350"/>
      <c r="AJ290" s="350"/>
      <c r="AK290" s="350"/>
      <c r="AL290" s="22"/>
      <c r="AM290" s="353"/>
      <c r="AN290" s="353"/>
      <c r="AO290" s="353"/>
      <c r="AP290" s="353"/>
      <c r="AQ290" s="353"/>
      <c r="AR290" s="353"/>
      <c r="AS290" s="353"/>
      <c r="AT290" s="353"/>
      <c r="AU290" s="353"/>
      <c r="AV290" s="353"/>
      <c r="AW290" s="353"/>
      <c r="AX290" s="353"/>
      <c r="AY290" s="353"/>
      <c r="AZ290" s="4"/>
    </row>
    <row r="291" spans="2:52" x14ac:dyDescent="0.15">
      <c r="B291" s="2"/>
      <c r="C291" s="324" t="s">
        <v>75</v>
      </c>
      <c r="D291" s="324"/>
      <c r="E291" s="324"/>
      <c r="F291" s="324"/>
      <c r="G291" s="324"/>
      <c r="H291" s="324"/>
      <c r="I291" s="324"/>
      <c r="J291" s="324"/>
      <c r="K291" s="23"/>
      <c r="L291" s="24"/>
      <c r="M291" s="25" t="s">
        <v>160</v>
      </c>
      <c r="N291" s="25"/>
      <c r="O291" s="25"/>
      <c r="P291" s="25"/>
      <c r="Q291" s="25"/>
      <c r="R291" s="25" t="s">
        <v>54</v>
      </c>
      <c r="S291" s="25"/>
      <c r="T291" s="25"/>
      <c r="U291" s="350" t="s">
        <v>534</v>
      </c>
      <c r="V291" s="350"/>
      <c r="W291" s="350"/>
      <c r="X291" s="350"/>
      <c r="Y291" s="350"/>
      <c r="Z291" s="350"/>
      <c r="AA291" s="350"/>
      <c r="AB291" s="350"/>
      <c r="AC291" s="350"/>
      <c r="AD291" s="350"/>
      <c r="AE291" s="350"/>
      <c r="AF291" s="350"/>
      <c r="AG291" s="350"/>
      <c r="AH291" s="350"/>
      <c r="AI291" s="350"/>
      <c r="AJ291" s="350"/>
      <c r="AK291" s="350"/>
      <c r="AL291" s="23"/>
      <c r="AM291" s="351" t="s">
        <v>166</v>
      </c>
      <c r="AN291" s="351"/>
      <c r="AO291" s="351"/>
      <c r="AP291" s="351"/>
      <c r="AQ291" s="351"/>
      <c r="AR291" s="351"/>
      <c r="AS291" s="351"/>
      <c r="AT291" s="351"/>
      <c r="AU291" s="351"/>
      <c r="AV291" s="351"/>
      <c r="AW291" s="351"/>
      <c r="AX291" s="351"/>
      <c r="AY291" s="351"/>
      <c r="AZ291" s="4"/>
    </row>
    <row r="292" spans="2:52" x14ac:dyDescent="0.15">
      <c r="B292" s="2"/>
      <c r="C292" s="331"/>
      <c r="D292" s="331"/>
      <c r="E292" s="331"/>
      <c r="F292" s="331"/>
      <c r="G292" s="331"/>
      <c r="H292" s="331"/>
      <c r="I292" s="331"/>
      <c r="J292" s="331"/>
      <c r="K292" s="1"/>
      <c r="L292" s="2"/>
      <c r="M292" s="25" t="s">
        <v>161</v>
      </c>
      <c r="N292" s="25"/>
      <c r="O292" s="25"/>
      <c r="P292" s="25"/>
      <c r="Q292" s="25"/>
      <c r="R292" s="25"/>
      <c r="S292" s="25"/>
      <c r="T292" s="25"/>
      <c r="U292" s="350"/>
      <c r="V292" s="350"/>
      <c r="W292" s="350"/>
      <c r="X292" s="350"/>
      <c r="Y292" s="350"/>
      <c r="Z292" s="350"/>
      <c r="AA292" s="350"/>
      <c r="AB292" s="350"/>
      <c r="AC292" s="350"/>
      <c r="AD292" s="350"/>
      <c r="AE292" s="350"/>
      <c r="AF292" s="350"/>
      <c r="AG292" s="350"/>
      <c r="AH292" s="350"/>
      <c r="AI292" s="350"/>
      <c r="AJ292" s="350"/>
      <c r="AK292" s="350"/>
      <c r="AL292" s="1"/>
      <c r="AM292" s="352"/>
      <c r="AN292" s="352"/>
      <c r="AO292" s="352"/>
      <c r="AP292" s="352"/>
      <c r="AQ292" s="352"/>
      <c r="AR292" s="352"/>
      <c r="AS292" s="352"/>
      <c r="AT292" s="352"/>
      <c r="AU292" s="352"/>
      <c r="AV292" s="352"/>
      <c r="AW292" s="352"/>
      <c r="AX292" s="352"/>
      <c r="AY292" s="352"/>
      <c r="AZ292" s="4"/>
    </row>
    <row r="293" spans="2:52" x14ac:dyDescent="0.15">
      <c r="B293" s="2"/>
      <c r="C293" s="175"/>
      <c r="D293" s="175"/>
      <c r="E293" s="175"/>
      <c r="F293" s="175"/>
      <c r="G293" s="175"/>
      <c r="H293" s="175"/>
      <c r="I293" s="175"/>
      <c r="J293" s="175"/>
      <c r="K293" s="22"/>
      <c r="L293" s="21"/>
      <c r="M293" s="25" t="s">
        <v>162</v>
      </c>
      <c r="N293" s="25"/>
      <c r="O293" s="25"/>
      <c r="P293" s="25"/>
      <c r="Q293" s="25"/>
      <c r="R293" s="25"/>
      <c r="S293" s="25"/>
      <c r="T293" s="25"/>
      <c r="U293" s="350"/>
      <c r="V293" s="350"/>
      <c r="W293" s="350"/>
      <c r="X293" s="350"/>
      <c r="Y293" s="350"/>
      <c r="Z293" s="350"/>
      <c r="AA293" s="350"/>
      <c r="AB293" s="350"/>
      <c r="AC293" s="350"/>
      <c r="AD293" s="350"/>
      <c r="AE293" s="350"/>
      <c r="AF293" s="350"/>
      <c r="AG293" s="350"/>
      <c r="AH293" s="350"/>
      <c r="AI293" s="350"/>
      <c r="AJ293" s="350"/>
      <c r="AK293" s="350"/>
      <c r="AL293" s="22"/>
      <c r="AM293" s="353"/>
      <c r="AN293" s="353"/>
      <c r="AO293" s="353"/>
      <c r="AP293" s="353"/>
      <c r="AQ293" s="353"/>
      <c r="AR293" s="353"/>
      <c r="AS293" s="353"/>
      <c r="AT293" s="353"/>
      <c r="AU293" s="353"/>
      <c r="AV293" s="353"/>
      <c r="AW293" s="353"/>
      <c r="AX293" s="353"/>
      <c r="AY293" s="353"/>
      <c r="AZ293" s="4"/>
    </row>
    <row r="294" spans="2:52" ht="14.25" customHeight="1" x14ac:dyDescent="0.15">
      <c r="B294" s="2"/>
      <c r="C294" s="324" t="s">
        <v>76</v>
      </c>
      <c r="D294" s="324"/>
      <c r="E294" s="324"/>
      <c r="F294" s="324"/>
      <c r="G294" s="324"/>
      <c r="H294" s="324"/>
      <c r="I294" s="324"/>
      <c r="J294" s="324"/>
      <c r="K294" s="4"/>
      <c r="L294" s="2"/>
      <c r="M294" s="315" t="s">
        <v>511</v>
      </c>
      <c r="N294" s="315"/>
      <c r="O294" s="346" t="s">
        <v>438</v>
      </c>
      <c r="P294" s="346"/>
      <c r="Q294" s="346"/>
      <c r="R294" s="346"/>
      <c r="S294" s="346"/>
      <c r="T294" s="346"/>
      <c r="U294" s="60"/>
      <c r="V294" s="23"/>
      <c r="W294" s="23"/>
      <c r="X294" s="23"/>
      <c r="Y294" s="23"/>
      <c r="Z294" s="23"/>
      <c r="AA294" s="23"/>
      <c r="AB294" s="23"/>
      <c r="AC294" s="23"/>
      <c r="AD294" s="23"/>
      <c r="AE294" s="23"/>
      <c r="AF294" s="23"/>
      <c r="AG294" s="23"/>
      <c r="AH294" s="23"/>
      <c r="AI294" s="23"/>
      <c r="AJ294" s="23"/>
      <c r="AK294" s="23"/>
      <c r="AL294" s="23"/>
      <c r="AM294" s="23"/>
      <c r="AN294" s="23"/>
      <c r="AO294" s="23"/>
      <c r="AP294" s="23"/>
      <c r="AQ294" s="23"/>
      <c r="AR294" s="23"/>
      <c r="AS294" s="23"/>
      <c r="AT294" s="23"/>
      <c r="AU294" s="23"/>
      <c r="AV294" s="23"/>
      <c r="AW294" s="23"/>
      <c r="AX294" s="23"/>
      <c r="AY294" s="23"/>
      <c r="AZ294" s="4"/>
    </row>
    <row r="295" spans="2:52" x14ac:dyDescent="0.15">
      <c r="B295" s="2"/>
      <c r="C295" s="6"/>
      <c r="D295" s="6"/>
      <c r="E295" s="6"/>
      <c r="F295" s="6"/>
      <c r="G295" s="6"/>
      <c r="H295" s="6"/>
      <c r="I295" s="6"/>
      <c r="J295" s="6"/>
      <c r="K295" s="4"/>
      <c r="L295" s="2"/>
      <c r="M295" s="1" t="s">
        <v>34</v>
      </c>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4"/>
    </row>
    <row r="296" spans="2:52" x14ac:dyDescent="0.15">
      <c r="B296" s="2"/>
      <c r="C296" s="6"/>
      <c r="D296" s="6"/>
      <c r="E296" s="6"/>
      <c r="F296" s="6"/>
      <c r="G296" s="6"/>
      <c r="H296" s="6"/>
      <c r="I296" s="6"/>
      <c r="J296" s="6"/>
      <c r="K296" s="4"/>
      <c r="L296" s="2"/>
      <c r="M296" s="15" t="s">
        <v>33</v>
      </c>
      <c r="N296" s="15"/>
      <c r="O296" s="15"/>
      <c r="P296" s="15"/>
      <c r="Q296" s="15"/>
      <c r="R296" s="15" t="s">
        <v>16</v>
      </c>
      <c r="S296" s="15"/>
      <c r="T296" s="15"/>
      <c r="U296" s="504"/>
      <c r="V296" s="504"/>
      <c r="W296" s="504"/>
      <c r="X296" s="504"/>
      <c r="Y296" s="504"/>
      <c r="Z296" s="504"/>
      <c r="AA296" s="504"/>
      <c r="AB296" s="504"/>
      <c r="AC296" s="504"/>
      <c r="AD296" s="504"/>
      <c r="AE296" s="504"/>
      <c r="AF296" s="504"/>
      <c r="AG296" s="504"/>
      <c r="AH296" s="15"/>
      <c r="AI296" s="46"/>
      <c r="AJ296" s="15"/>
      <c r="AK296" s="15"/>
      <c r="AL296" s="319"/>
      <c r="AM296" s="319"/>
      <c r="AN296" s="319"/>
      <c r="AO296" s="319"/>
      <c r="AP296" s="319"/>
      <c r="AQ296" s="319"/>
      <c r="AR296" s="319"/>
      <c r="AS296" s="319"/>
      <c r="AT296" s="319"/>
      <c r="AU296" s="319"/>
      <c r="AV296" s="319"/>
      <c r="AW296" s="319"/>
      <c r="AX296" s="319"/>
      <c r="AY296" s="319"/>
      <c r="AZ296" s="4"/>
    </row>
    <row r="297" spans="2:52" x14ac:dyDescent="0.15">
      <c r="B297" s="2"/>
      <c r="C297" s="179"/>
      <c r="D297" s="179"/>
      <c r="E297" s="179"/>
      <c r="F297" s="179"/>
      <c r="G297" s="179"/>
      <c r="H297" s="179"/>
      <c r="I297" s="179"/>
      <c r="J297" s="179"/>
      <c r="K297" s="4"/>
      <c r="L297" s="2"/>
      <c r="M297" s="22"/>
      <c r="N297" s="22"/>
      <c r="O297" s="22"/>
      <c r="P297" s="22"/>
      <c r="Q297" s="22"/>
      <c r="R297" s="22" t="s">
        <v>17</v>
      </c>
      <c r="S297" s="22"/>
      <c r="T297" s="22"/>
      <c r="U297" s="350"/>
      <c r="V297" s="681"/>
      <c r="W297" s="681"/>
      <c r="X297" s="681"/>
      <c r="Y297" s="681"/>
      <c r="Z297" s="681"/>
      <c r="AA297" s="681"/>
      <c r="AB297" s="681"/>
      <c r="AC297" s="681"/>
      <c r="AD297" s="681"/>
      <c r="AE297" s="681"/>
      <c r="AF297" s="681"/>
      <c r="AG297" s="681"/>
      <c r="AH297" s="22"/>
      <c r="AI297" s="35" t="s">
        <v>19</v>
      </c>
      <c r="AJ297" s="22"/>
      <c r="AK297" s="22"/>
      <c r="AL297" s="320"/>
      <c r="AM297" s="320"/>
      <c r="AN297" s="320"/>
      <c r="AO297" s="320"/>
      <c r="AP297" s="320"/>
      <c r="AQ297" s="320"/>
      <c r="AR297" s="320"/>
      <c r="AS297" s="320"/>
      <c r="AT297" s="320"/>
      <c r="AU297" s="320"/>
      <c r="AV297" s="320"/>
      <c r="AW297" s="320"/>
      <c r="AX297" s="320"/>
      <c r="AY297" s="320"/>
      <c r="AZ297" s="4"/>
    </row>
    <row r="298" spans="2:52" x14ac:dyDescent="0.15">
      <c r="B298" s="2"/>
      <c r="C298" s="179"/>
      <c r="D298" s="179"/>
      <c r="E298" s="179"/>
      <c r="F298" s="179"/>
      <c r="G298" s="179"/>
      <c r="H298" s="179"/>
      <c r="I298" s="179"/>
      <c r="J298" s="179"/>
      <c r="K298" s="4"/>
      <c r="L298" s="2"/>
      <c r="M298" s="23" t="s">
        <v>655</v>
      </c>
      <c r="N298" s="23"/>
      <c r="O298" s="23"/>
      <c r="P298" s="23"/>
      <c r="Q298" s="23"/>
      <c r="R298" s="23" t="s">
        <v>16</v>
      </c>
      <c r="S298" s="23"/>
      <c r="T298" s="23"/>
      <c r="U298" s="350"/>
      <c r="V298" s="681"/>
      <c r="W298" s="681"/>
      <c r="X298" s="681"/>
      <c r="Y298" s="681"/>
      <c r="Z298" s="681"/>
      <c r="AA298" s="681"/>
      <c r="AB298" s="681"/>
      <c r="AC298" s="681"/>
      <c r="AD298" s="681"/>
      <c r="AE298" s="681"/>
      <c r="AF298" s="681"/>
      <c r="AG298" s="681"/>
      <c r="AH298" s="23"/>
      <c r="AI298" s="36"/>
      <c r="AJ298" s="23"/>
      <c r="AK298" s="23"/>
      <c r="AL298" s="321"/>
      <c r="AM298" s="321"/>
      <c r="AN298" s="321"/>
      <c r="AO298" s="321"/>
      <c r="AP298" s="321"/>
      <c r="AQ298" s="321"/>
      <c r="AR298" s="321"/>
      <c r="AS298" s="321"/>
      <c r="AT298" s="321"/>
      <c r="AU298" s="321"/>
      <c r="AV298" s="321"/>
      <c r="AW298" s="321"/>
      <c r="AX298" s="321"/>
      <c r="AY298" s="321"/>
      <c r="AZ298" s="4"/>
    </row>
    <row r="299" spans="2:52" x14ac:dyDescent="0.15">
      <c r="B299" s="2"/>
      <c r="C299" s="179"/>
      <c r="D299" s="179"/>
      <c r="E299" s="179"/>
      <c r="F299" s="179"/>
      <c r="G299" s="179"/>
      <c r="H299" s="179"/>
      <c r="I299" s="179"/>
      <c r="J299" s="179"/>
      <c r="K299" s="4"/>
      <c r="L299" s="2"/>
      <c r="M299" s="22"/>
      <c r="N299" s="22"/>
      <c r="O299" s="22"/>
      <c r="P299" s="22"/>
      <c r="Q299" s="22"/>
      <c r="R299" s="22" t="s">
        <v>17</v>
      </c>
      <c r="S299" s="22"/>
      <c r="T299" s="22"/>
      <c r="U299" s="350"/>
      <c r="V299" s="681"/>
      <c r="W299" s="681"/>
      <c r="X299" s="681"/>
      <c r="Y299" s="681"/>
      <c r="Z299" s="681"/>
      <c r="AA299" s="681"/>
      <c r="AB299" s="681"/>
      <c r="AC299" s="681"/>
      <c r="AD299" s="681"/>
      <c r="AE299" s="681"/>
      <c r="AF299" s="681"/>
      <c r="AG299" s="681"/>
      <c r="AH299" s="22"/>
      <c r="AI299" s="35" t="s">
        <v>19</v>
      </c>
      <c r="AJ299" s="22"/>
      <c r="AK299" s="22"/>
      <c r="AL299" s="320"/>
      <c r="AM299" s="320"/>
      <c r="AN299" s="320"/>
      <c r="AO299" s="320"/>
      <c r="AP299" s="320"/>
      <c r="AQ299" s="320"/>
      <c r="AR299" s="320"/>
      <c r="AS299" s="320"/>
      <c r="AT299" s="320"/>
      <c r="AU299" s="320"/>
      <c r="AV299" s="320"/>
      <c r="AW299" s="320"/>
      <c r="AX299" s="320"/>
      <c r="AY299" s="320"/>
      <c r="AZ299" s="4"/>
    </row>
    <row r="300" spans="2:52" x14ac:dyDescent="0.15">
      <c r="B300" s="2"/>
      <c r="C300" s="179"/>
      <c r="D300" s="179"/>
      <c r="E300" s="179"/>
      <c r="F300" s="179"/>
      <c r="G300" s="179"/>
      <c r="H300" s="179"/>
      <c r="I300" s="179"/>
      <c r="J300" s="179"/>
      <c r="K300" s="4"/>
      <c r="L300" s="2"/>
      <c r="M300" s="23" t="s">
        <v>656</v>
      </c>
      <c r="N300" s="23"/>
      <c r="O300" s="23"/>
      <c r="P300" s="23"/>
      <c r="Q300" s="23"/>
      <c r="R300" s="23" t="s">
        <v>16</v>
      </c>
      <c r="S300" s="23"/>
      <c r="T300" s="23"/>
      <c r="U300" s="350"/>
      <c r="V300" s="681"/>
      <c r="W300" s="681"/>
      <c r="X300" s="681"/>
      <c r="Y300" s="681"/>
      <c r="Z300" s="681"/>
      <c r="AA300" s="681"/>
      <c r="AB300" s="681"/>
      <c r="AC300" s="681"/>
      <c r="AD300" s="681"/>
      <c r="AE300" s="681"/>
      <c r="AF300" s="681"/>
      <c r="AG300" s="681"/>
      <c r="AH300" s="23"/>
      <c r="AI300" s="36"/>
      <c r="AJ300" s="23"/>
      <c r="AK300" s="23"/>
      <c r="AL300" s="321"/>
      <c r="AM300" s="321"/>
      <c r="AN300" s="321"/>
      <c r="AO300" s="321"/>
      <c r="AP300" s="321"/>
      <c r="AQ300" s="321"/>
      <c r="AR300" s="321"/>
      <c r="AS300" s="321"/>
      <c r="AT300" s="321"/>
      <c r="AU300" s="321"/>
      <c r="AV300" s="321"/>
      <c r="AW300" s="321"/>
      <c r="AX300" s="321"/>
      <c r="AY300" s="321"/>
      <c r="AZ300" s="4"/>
    </row>
    <row r="301" spans="2:52" x14ac:dyDescent="0.15">
      <c r="B301" s="2"/>
      <c r="C301" s="179"/>
      <c r="D301" s="179"/>
      <c r="E301" s="179"/>
      <c r="F301" s="179"/>
      <c r="G301" s="179"/>
      <c r="H301" s="179"/>
      <c r="I301" s="179"/>
      <c r="J301" s="179"/>
      <c r="K301" s="4"/>
      <c r="L301" s="2"/>
      <c r="M301" s="18"/>
      <c r="N301" s="18"/>
      <c r="O301" s="18"/>
      <c r="P301" s="18"/>
      <c r="Q301" s="18"/>
      <c r="R301" s="18" t="s">
        <v>17</v>
      </c>
      <c r="S301" s="18"/>
      <c r="T301" s="18"/>
      <c r="U301" s="358"/>
      <c r="V301" s="682"/>
      <c r="W301" s="682"/>
      <c r="X301" s="682"/>
      <c r="Y301" s="682"/>
      <c r="Z301" s="682"/>
      <c r="AA301" s="682"/>
      <c r="AB301" s="682"/>
      <c r="AC301" s="682"/>
      <c r="AD301" s="682"/>
      <c r="AE301" s="682"/>
      <c r="AF301" s="682"/>
      <c r="AG301" s="682"/>
      <c r="AH301" s="18"/>
      <c r="AI301" s="44" t="s">
        <v>19</v>
      </c>
      <c r="AJ301" s="18"/>
      <c r="AK301" s="18"/>
      <c r="AL301" s="322"/>
      <c r="AM301" s="322"/>
      <c r="AN301" s="322"/>
      <c r="AO301" s="322"/>
      <c r="AP301" s="322"/>
      <c r="AQ301" s="322"/>
      <c r="AR301" s="322"/>
      <c r="AS301" s="322"/>
      <c r="AT301" s="322"/>
      <c r="AU301" s="322"/>
      <c r="AV301" s="322"/>
      <c r="AW301" s="322"/>
      <c r="AX301" s="322"/>
      <c r="AY301" s="322"/>
      <c r="AZ301" s="4"/>
    </row>
    <row r="302" spans="2:52" x14ac:dyDescent="0.15">
      <c r="B302" s="2"/>
      <c r="C302" s="179"/>
      <c r="D302" s="179"/>
      <c r="E302" s="179"/>
      <c r="F302" s="179"/>
      <c r="G302" s="179"/>
      <c r="H302" s="179"/>
      <c r="I302" s="179"/>
      <c r="J302" s="179"/>
      <c r="K302" s="4"/>
      <c r="L302" s="2"/>
      <c r="M302" s="11" t="s">
        <v>35</v>
      </c>
      <c r="N302" s="11"/>
      <c r="O302" s="11"/>
      <c r="P302" s="11"/>
      <c r="Q302" s="11"/>
      <c r="R302" s="11"/>
      <c r="S302" s="357" t="s">
        <v>169</v>
      </c>
      <c r="T302" s="357"/>
      <c r="U302" s="11" t="s">
        <v>103</v>
      </c>
      <c r="V302" s="1"/>
      <c r="W302" s="1"/>
      <c r="X302" s="1"/>
      <c r="Y302" s="1"/>
      <c r="Z302" s="1"/>
      <c r="AA302" s="1"/>
      <c r="AB302" s="1"/>
      <c r="AC302" s="1"/>
      <c r="AD302" s="1"/>
      <c r="AE302" s="1"/>
      <c r="AF302" s="1"/>
      <c r="AG302" s="1"/>
      <c r="AH302" s="1"/>
      <c r="AI302" s="43"/>
      <c r="AJ302" s="1"/>
      <c r="AK302" s="1"/>
      <c r="AL302" s="1"/>
      <c r="AM302" s="1"/>
      <c r="AN302" s="1"/>
      <c r="AO302" s="1"/>
      <c r="AP302" s="1"/>
      <c r="AQ302" s="1"/>
      <c r="AR302" s="1"/>
      <c r="AS302" s="1"/>
      <c r="AT302" s="1"/>
      <c r="AU302" s="1"/>
      <c r="AV302" s="1"/>
      <c r="AW302" s="1"/>
      <c r="AX302" s="1"/>
      <c r="AY302" s="1"/>
      <c r="AZ302" s="4"/>
    </row>
    <row r="303" spans="2:52" x14ac:dyDescent="0.15">
      <c r="B303" s="2"/>
      <c r="C303" s="179"/>
      <c r="D303" s="179"/>
      <c r="E303" s="179"/>
      <c r="F303" s="179"/>
      <c r="G303" s="179"/>
      <c r="H303" s="179"/>
      <c r="I303" s="179"/>
      <c r="J303" s="179"/>
      <c r="K303" s="4"/>
      <c r="L303" s="2"/>
      <c r="M303" s="15" t="s">
        <v>33</v>
      </c>
      <c r="N303" s="15"/>
      <c r="O303" s="15"/>
      <c r="P303" s="15"/>
      <c r="Q303" s="15"/>
      <c r="R303" s="15" t="s">
        <v>16</v>
      </c>
      <c r="S303" s="15"/>
      <c r="T303" s="15"/>
      <c r="U303" s="504"/>
      <c r="V303" s="504"/>
      <c r="W303" s="504"/>
      <c r="X303" s="504"/>
      <c r="Y303" s="504"/>
      <c r="Z303" s="504"/>
      <c r="AA303" s="504"/>
      <c r="AB303" s="504"/>
      <c r="AC303" s="504"/>
      <c r="AD303" s="504"/>
      <c r="AE303" s="504"/>
      <c r="AF303" s="504"/>
      <c r="AG303" s="504"/>
      <c r="AH303" s="15"/>
      <c r="AI303" s="46"/>
      <c r="AJ303" s="15"/>
      <c r="AK303" s="15"/>
      <c r="AL303" s="319"/>
      <c r="AM303" s="319"/>
      <c r="AN303" s="319"/>
      <c r="AO303" s="319"/>
      <c r="AP303" s="319"/>
      <c r="AQ303" s="319"/>
      <c r="AR303" s="319"/>
      <c r="AS303" s="319"/>
      <c r="AT303" s="319"/>
      <c r="AU303" s="319"/>
      <c r="AV303" s="319"/>
      <c r="AW303" s="319"/>
      <c r="AX303" s="319"/>
      <c r="AY303" s="319"/>
      <c r="AZ303" s="4"/>
    </row>
    <row r="304" spans="2:52" x14ac:dyDescent="0.15">
      <c r="B304" s="2"/>
      <c r="C304" s="179"/>
      <c r="D304" s="179"/>
      <c r="E304" s="179"/>
      <c r="F304" s="179"/>
      <c r="G304" s="179"/>
      <c r="H304" s="179"/>
      <c r="I304" s="179"/>
      <c r="J304" s="179"/>
      <c r="K304" s="4"/>
      <c r="L304" s="2"/>
      <c r="M304" s="22"/>
      <c r="N304" s="22"/>
      <c r="O304" s="22"/>
      <c r="P304" s="22"/>
      <c r="Q304" s="22"/>
      <c r="R304" s="22" t="s">
        <v>17</v>
      </c>
      <c r="S304" s="22"/>
      <c r="T304" s="22"/>
      <c r="U304" s="350"/>
      <c r="V304" s="681"/>
      <c r="W304" s="681"/>
      <c r="X304" s="681"/>
      <c r="Y304" s="681"/>
      <c r="Z304" s="681"/>
      <c r="AA304" s="681"/>
      <c r="AB304" s="681"/>
      <c r="AC304" s="681"/>
      <c r="AD304" s="681"/>
      <c r="AE304" s="681"/>
      <c r="AF304" s="681"/>
      <c r="AG304" s="681"/>
      <c r="AH304" s="22"/>
      <c r="AI304" s="35" t="s">
        <v>19</v>
      </c>
      <c r="AJ304" s="22"/>
      <c r="AK304" s="22"/>
      <c r="AL304" s="320"/>
      <c r="AM304" s="320"/>
      <c r="AN304" s="320"/>
      <c r="AO304" s="320"/>
      <c r="AP304" s="320"/>
      <c r="AQ304" s="320"/>
      <c r="AR304" s="320"/>
      <c r="AS304" s="320"/>
      <c r="AT304" s="320"/>
      <c r="AU304" s="320"/>
      <c r="AV304" s="320"/>
      <c r="AW304" s="320"/>
      <c r="AX304" s="320"/>
      <c r="AY304" s="320"/>
      <c r="AZ304" s="4"/>
    </row>
    <row r="305" spans="1:53" x14ac:dyDescent="0.15">
      <c r="B305" s="2"/>
      <c r="C305" s="179"/>
      <c r="D305" s="179"/>
      <c r="E305" s="179"/>
      <c r="F305" s="179"/>
      <c r="G305" s="179"/>
      <c r="H305" s="179"/>
      <c r="I305" s="179"/>
      <c r="J305" s="179"/>
      <c r="K305" s="4"/>
      <c r="L305" s="2"/>
      <c r="M305" s="23" t="s">
        <v>655</v>
      </c>
      <c r="N305" s="23"/>
      <c r="O305" s="23"/>
      <c r="P305" s="23"/>
      <c r="Q305" s="23"/>
      <c r="R305" s="23" t="s">
        <v>16</v>
      </c>
      <c r="S305" s="23"/>
      <c r="T305" s="23"/>
      <c r="U305" s="350"/>
      <c r="V305" s="681"/>
      <c r="W305" s="681"/>
      <c r="X305" s="681"/>
      <c r="Y305" s="681"/>
      <c r="Z305" s="681"/>
      <c r="AA305" s="681"/>
      <c r="AB305" s="681"/>
      <c r="AC305" s="681"/>
      <c r="AD305" s="681"/>
      <c r="AE305" s="681"/>
      <c r="AF305" s="681"/>
      <c r="AG305" s="681"/>
      <c r="AH305" s="23"/>
      <c r="AI305" s="36"/>
      <c r="AJ305" s="23"/>
      <c r="AK305" s="23"/>
      <c r="AL305" s="321"/>
      <c r="AM305" s="321"/>
      <c r="AN305" s="321"/>
      <c r="AO305" s="321"/>
      <c r="AP305" s="321"/>
      <c r="AQ305" s="321"/>
      <c r="AR305" s="321"/>
      <c r="AS305" s="321"/>
      <c r="AT305" s="321"/>
      <c r="AU305" s="321"/>
      <c r="AV305" s="321"/>
      <c r="AW305" s="321"/>
      <c r="AX305" s="321"/>
      <c r="AY305" s="321"/>
      <c r="AZ305" s="4"/>
    </row>
    <row r="306" spans="1:53" x14ac:dyDescent="0.15">
      <c r="B306" s="2"/>
      <c r="C306" s="179"/>
      <c r="D306" s="179"/>
      <c r="E306" s="179"/>
      <c r="F306" s="179"/>
      <c r="G306" s="179"/>
      <c r="H306" s="179"/>
      <c r="I306" s="179"/>
      <c r="J306" s="179"/>
      <c r="K306" s="4"/>
      <c r="L306" s="2"/>
      <c r="M306" s="22"/>
      <c r="N306" s="22"/>
      <c r="O306" s="22"/>
      <c r="P306" s="22"/>
      <c r="Q306" s="22"/>
      <c r="R306" s="22" t="s">
        <v>17</v>
      </c>
      <c r="S306" s="22"/>
      <c r="T306" s="22"/>
      <c r="U306" s="350"/>
      <c r="V306" s="681"/>
      <c r="W306" s="681"/>
      <c r="X306" s="681"/>
      <c r="Y306" s="681"/>
      <c r="Z306" s="681"/>
      <c r="AA306" s="681"/>
      <c r="AB306" s="681"/>
      <c r="AC306" s="681"/>
      <c r="AD306" s="681"/>
      <c r="AE306" s="681"/>
      <c r="AF306" s="681"/>
      <c r="AG306" s="681"/>
      <c r="AH306" s="22"/>
      <c r="AI306" s="35" t="s">
        <v>19</v>
      </c>
      <c r="AJ306" s="22"/>
      <c r="AK306" s="22"/>
      <c r="AL306" s="320"/>
      <c r="AM306" s="320"/>
      <c r="AN306" s="320"/>
      <c r="AO306" s="320"/>
      <c r="AP306" s="320"/>
      <c r="AQ306" s="320"/>
      <c r="AR306" s="320"/>
      <c r="AS306" s="320"/>
      <c r="AT306" s="320"/>
      <c r="AU306" s="320"/>
      <c r="AV306" s="320"/>
      <c r="AW306" s="320"/>
      <c r="AX306" s="320"/>
      <c r="AY306" s="320"/>
      <c r="AZ306" s="4"/>
    </row>
    <row r="307" spans="1:53" x14ac:dyDescent="0.15">
      <c r="B307" s="2"/>
      <c r="C307" s="179"/>
      <c r="D307" s="179"/>
      <c r="E307" s="179"/>
      <c r="F307" s="179"/>
      <c r="G307" s="179"/>
      <c r="H307" s="179"/>
      <c r="I307" s="179"/>
      <c r="J307" s="179"/>
      <c r="K307" s="4"/>
      <c r="L307" s="2"/>
      <c r="M307" s="23" t="s">
        <v>656</v>
      </c>
      <c r="N307" s="23"/>
      <c r="O307" s="23"/>
      <c r="P307" s="23"/>
      <c r="Q307" s="23"/>
      <c r="R307" s="23" t="s">
        <v>16</v>
      </c>
      <c r="S307" s="23"/>
      <c r="T307" s="23"/>
      <c r="U307" s="350"/>
      <c r="V307" s="681"/>
      <c r="W307" s="681"/>
      <c r="X307" s="681"/>
      <c r="Y307" s="681"/>
      <c r="Z307" s="681"/>
      <c r="AA307" s="681"/>
      <c r="AB307" s="681"/>
      <c r="AC307" s="681"/>
      <c r="AD307" s="681"/>
      <c r="AE307" s="681"/>
      <c r="AF307" s="681"/>
      <c r="AG307" s="681"/>
      <c r="AH307" s="23"/>
      <c r="AI307" s="36"/>
      <c r="AJ307" s="23"/>
      <c r="AK307" s="23"/>
      <c r="AL307" s="683"/>
      <c r="AM307" s="683"/>
      <c r="AN307" s="683"/>
      <c r="AO307" s="683"/>
      <c r="AP307" s="683"/>
      <c r="AQ307" s="683"/>
      <c r="AR307" s="683"/>
      <c r="AS307" s="683"/>
      <c r="AT307" s="683"/>
      <c r="AU307" s="683"/>
      <c r="AV307" s="683"/>
      <c r="AW307" s="683"/>
      <c r="AX307" s="683"/>
      <c r="AY307" s="683"/>
      <c r="AZ307" s="4"/>
    </row>
    <row r="308" spans="1:53" x14ac:dyDescent="0.15">
      <c r="B308" s="2"/>
      <c r="C308" s="179"/>
      <c r="D308" s="179"/>
      <c r="E308" s="179"/>
      <c r="F308" s="179"/>
      <c r="G308" s="179"/>
      <c r="H308" s="179"/>
      <c r="I308" s="179"/>
      <c r="J308" s="179"/>
      <c r="K308" s="4"/>
      <c r="L308" s="2"/>
      <c r="M308" s="18"/>
      <c r="N308" s="18"/>
      <c r="O308" s="18"/>
      <c r="P308" s="18"/>
      <c r="Q308" s="18"/>
      <c r="R308" s="18" t="s">
        <v>17</v>
      </c>
      <c r="S308" s="18"/>
      <c r="T308" s="18"/>
      <c r="U308" s="358"/>
      <c r="V308" s="682"/>
      <c r="W308" s="682"/>
      <c r="X308" s="682"/>
      <c r="Y308" s="682"/>
      <c r="Z308" s="682"/>
      <c r="AA308" s="682"/>
      <c r="AB308" s="682"/>
      <c r="AC308" s="682"/>
      <c r="AD308" s="682"/>
      <c r="AE308" s="682"/>
      <c r="AF308" s="682"/>
      <c r="AG308" s="682"/>
      <c r="AH308" s="18"/>
      <c r="AI308" s="44" t="s">
        <v>19</v>
      </c>
      <c r="AJ308" s="18"/>
      <c r="AK308" s="18"/>
      <c r="AL308" s="684"/>
      <c r="AM308" s="684"/>
      <c r="AN308" s="684"/>
      <c r="AO308" s="684"/>
      <c r="AP308" s="684"/>
      <c r="AQ308" s="684"/>
      <c r="AR308" s="684"/>
      <c r="AS308" s="684"/>
      <c r="AT308" s="684"/>
      <c r="AU308" s="684"/>
      <c r="AV308" s="684"/>
      <c r="AW308" s="684"/>
      <c r="AX308" s="684"/>
      <c r="AY308" s="684"/>
      <c r="AZ308" s="4"/>
    </row>
    <row r="309" spans="1:53" x14ac:dyDescent="0.15">
      <c r="B309" s="2"/>
      <c r="C309" s="179"/>
      <c r="D309" s="179"/>
      <c r="E309" s="179"/>
      <c r="F309" s="179"/>
      <c r="G309" s="179"/>
      <c r="H309" s="179"/>
      <c r="I309" s="179"/>
      <c r="J309" s="179"/>
      <c r="K309" s="4"/>
      <c r="L309" s="2"/>
      <c r="M309" s="11" t="s">
        <v>36</v>
      </c>
      <c r="N309" s="11"/>
      <c r="O309" s="11"/>
      <c r="P309" s="11"/>
      <c r="Q309" s="357" t="s">
        <v>169</v>
      </c>
      <c r="R309" s="357"/>
      <c r="S309" s="11" t="s">
        <v>103</v>
      </c>
      <c r="T309" s="11"/>
      <c r="U309" s="11"/>
      <c r="V309" s="11"/>
      <c r="W309" s="11"/>
      <c r="X309" s="11"/>
      <c r="Y309" s="11"/>
      <c r="Z309" s="11"/>
      <c r="AA309" s="357" t="s">
        <v>169</v>
      </c>
      <c r="AB309" s="357"/>
      <c r="AC309" s="11" t="s">
        <v>104</v>
      </c>
      <c r="AD309" s="11"/>
      <c r="AE309" s="1"/>
      <c r="AF309" s="1"/>
      <c r="AG309" s="1"/>
      <c r="AH309" s="1"/>
      <c r="AI309" s="43"/>
      <c r="AJ309" s="1"/>
      <c r="AK309" s="1"/>
      <c r="AL309" s="1"/>
      <c r="AM309" s="1"/>
      <c r="AN309" s="1"/>
      <c r="AO309" s="1"/>
      <c r="AP309" s="1"/>
      <c r="AQ309" s="1"/>
      <c r="AR309" s="1"/>
      <c r="AS309" s="1"/>
      <c r="AT309" s="1"/>
      <c r="AU309" s="1"/>
      <c r="AV309" s="1"/>
      <c r="AW309" s="1"/>
      <c r="AX309" s="1"/>
      <c r="AY309" s="1"/>
      <c r="AZ309" s="4"/>
    </row>
    <row r="310" spans="1:53" x14ac:dyDescent="0.15">
      <c r="B310" s="2"/>
      <c r="C310" s="179"/>
      <c r="D310" s="179"/>
      <c r="E310" s="179"/>
      <c r="F310" s="179"/>
      <c r="G310" s="179"/>
      <c r="H310" s="179"/>
      <c r="I310" s="179"/>
      <c r="J310" s="179"/>
      <c r="K310" s="4"/>
      <c r="L310" s="2"/>
      <c r="M310" s="15" t="s">
        <v>33</v>
      </c>
      <c r="N310" s="15"/>
      <c r="O310" s="15"/>
      <c r="P310" s="15"/>
      <c r="Q310" s="15"/>
      <c r="R310" s="15" t="s">
        <v>16</v>
      </c>
      <c r="S310" s="15"/>
      <c r="T310" s="15"/>
      <c r="U310" s="504"/>
      <c r="V310" s="504"/>
      <c r="W310" s="504"/>
      <c r="X310" s="504"/>
      <c r="Y310" s="504"/>
      <c r="Z310" s="504"/>
      <c r="AA310" s="504"/>
      <c r="AB310" s="504"/>
      <c r="AC310" s="504"/>
      <c r="AD310" s="504"/>
      <c r="AE310" s="504"/>
      <c r="AF310" s="504"/>
      <c r="AG310" s="504"/>
      <c r="AH310" s="15"/>
      <c r="AI310" s="46"/>
      <c r="AJ310" s="15"/>
      <c r="AK310" s="15"/>
      <c r="AL310" s="319"/>
      <c r="AM310" s="319"/>
      <c r="AN310" s="319"/>
      <c r="AO310" s="319"/>
      <c r="AP310" s="319"/>
      <c r="AQ310" s="319"/>
      <c r="AR310" s="319"/>
      <c r="AS310" s="319"/>
      <c r="AT310" s="319"/>
      <c r="AU310" s="319"/>
      <c r="AV310" s="319"/>
      <c r="AW310" s="319"/>
      <c r="AX310" s="319"/>
      <c r="AY310" s="319"/>
      <c r="AZ310" s="4"/>
    </row>
    <row r="311" spans="1:53" x14ac:dyDescent="0.15">
      <c r="B311" s="2"/>
      <c r="C311" s="179"/>
      <c r="D311" s="179"/>
      <c r="E311" s="179"/>
      <c r="F311" s="179"/>
      <c r="G311" s="179"/>
      <c r="H311" s="179"/>
      <c r="I311" s="179"/>
      <c r="J311" s="179"/>
      <c r="K311" s="4"/>
      <c r="L311" s="2"/>
      <c r="M311" s="22"/>
      <c r="N311" s="22"/>
      <c r="O311" s="22"/>
      <c r="P311" s="22"/>
      <c r="Q311" s="22"/>
      <c r="R311" s="22" t="s">
        <v>17</v>
      </c>
      <c r="S311" s="22"/>
      <c r="T311" s="22"/>
      <c r="U311" s="350"/>
      <c r="V311" s="681"/>
      <c r="W311" s="681"/>
      <c r="X311" s="681"/>
      <c r="Y311" s="681"/>
      <c r="Z311" s="681"/>
      <c r="AA311" s="681"/>
      <c r="AB311" s="681"/>
      <c r="AC311" s="681"/>
      <c r="AD311" s="681"/>
      <c r="AE311" s="681"/>
      <c r="AF311" s="681"/>
      <c r="AG311" s="681"/>
      <c r="AH311" s="22"/>
      <c r="AI311" s="35" t="s">
        <v>19</v>
      </c>
      <c r="AJ311" s="22"/>
      <c r="AK311" s="22"/>
      <c r="AL311" s="320"/>
      <c r="AM311" s="320"/>
      <c r="AN311" s="320"/>
      <c r="AO311" s="320"/>
      <c r="AP311" s="320"/>
      <c r="AQ311" s="320"/>
      <c r="AR311" s="320"/>
      <c r="AS311" s="320"/>
      <c r="AT311" s="320"/>
      <c r="AU311" s="320"/>
      <c r="AV311" s="320"/>
      <c r="AW311" s="320"/>
      <c r="AX311" s="320"/>
      <c r="AY311" s="320"/>
      <c r="AZ311" s="4"/>
    </row>
    <row r="312" spans="1:53" x14ac:dyDescent="0.15">
      <c r="B312" s="2"/>
      <c r="C312" s="179"/>
      <c r="D312" s="179"/>
      <c r="E312" s="179"/>
      <c r="F312" s="179"/>
      <c r="G312" s="179"/>
      <c r="H312" s="179"/>
      <c r="I312" s="179"/>
      <c r="J312" s="179"/>
      <c r="K312" s="4"/>
      <c r="L312" s="2"/>
      <c r="M312" s="23" t="s">
        <v>655</v>
      </c>
      <c r="N312" s="23"/>
      <c r="O312" s="23"/>
      <c r="P312" s="23"/>
      <c r="Q312" s="23"/>
      <c r="R312" s="23" t="s">
        <v>16</v>
      </c>
      <c r="S312" s="23"/>
      <c r="T312" s="23"/>
      <c r="U312" s="350"/>
      <c r="V312" s="681"/>
      <c r="W312" s="681"/>
      <c r="X312" s="681"/>
      <c r="Y312" s="681"/>
      <c r="Z312" s="681"/>
      <c r="AA312" s="681"/>
      <c r="AB312" s="681"/>
      <c r="AC312" s="681"/>
      <c r="AD312" s="681"/>
      <c r="AE312" s="681"/>
      <c r="AF312" s="681"/>
      <c r="AG312" s="681"/>
      <c r="AH312" s="23"/>
      <c r="AI312" s="36"/>
      <c r="AJ312" s="23"/>
      <c r="AK312" s="23"/>
      <c r="AL312" s="321"/>
      <c r="AM312" s="321"/>
      <c r="AN312" s="321"/>
      <c r="AO312" s="321"/>
      <c r="AP312" s="321"/>
      <c r="AQ312" s="321"/>
      <c r="AR312" s="321"/>
      <c r="AS312" s="321"/>
      <c r="AT312" s="321"/>
      <c r="AU312" s="321"/>
      <c r="AV312" s="321"/>
      <c r="AW312" s="321"/>
      <c r="AX312" s="321"/>
      <c r="AY312" s="321"/>
      <c r="AZ312" s="4"/>
    </row>
    <row r="313" spans="1:53" x14ac:dyDescent="0.15">
      <c r="B313" s="2"/>
      <c r="C313" s="179"/>
      <c r="D313" s="179"/>
      <c r="E313" s="179"/>
      <c r="F313" s="179"/>
      <c r="G313" s="179"/>
      <c r="H313" s="179"/>
      <c r="I313" s="179"/>
      <c r="J313" s="179"/>
      <c r="K313" s="4"/>
      <c r="L313" s="2"/>
      <c r="M313" s="22"/>
      <c r="N313" s="22"/>
      <c r="O313" s="22"/>
      <c r="P313" s="22"/>
      <c r="Q313" s="22"/>
      <c r="R313" s="22" t="s">
        <v>17</v>
      </c>
      <c r="S313" s="22"/>
      <c r="T313" s="22"/>
      <c r="U313" s="350"/>
      <c r="V313" s="681"/>
      <c r="W313" s="681"/>
      <c r="X313" s="681"/>
      <c r="Y313" s="681"/>
      <c r="Z313" s="681"/>
      <c r="AA313" s="681"/>
      <c r="AB313" s="681"/>
      <c r="AC313" s="681"/>
      <c r="AD313" s="681"/>
      <c r="AE313" s="681"/>
      <c r="AF313" s="681"/>
      <c r="AG313" s="681"/>
      <c r="AH313" s="22"/>
      <c r="AI313" s="35" t="s">
        <v>19</v>
      </c>
      <c r="AJ313" s="22"/>
      <c r="AK313" s="22"/>
      <c r="AL313" s="320"/>
      <c r="AM313" s="320"/>
      <c r="AN313" s="320"/>
      <c r="AO313" s="320"/>
      <c r="AP313" s="320"/>
      <c r="AQ313" s="320"/>
      <c r="AR313" s="320"/>
      <c r="AS313" s="320"/>
      <c r="AT313" s="320"/>
      <c r="AU313" s="320"/>
      <c r="AV313" s="320"/>
      <c r="AW313" s="320"/>
      <c r="AX313" s="320"/>
      <c r="AY313" s="320"/>
      <c r="AZ313" s="4"/>
    </row>
    <row r="314" spans="1:53" x14ac:dyDescent="0.15">
      <c r="B314" s="2"/>
      <c r="C314" s="220"/>
      <c r="D314" s="220"/>
      <c r="E314" s="220"/>
      <c r="F314" s="220"/>
      <c r="G314" s="220"/>
      <c r="H314" s="220"/>
      <c r="I314" s="220"/>
      <c r="J314" s="220"/>
      <c r="K314" s="4"/>
      <c r="L314" s="2"/>
      <c r="M314" s="23" t="s">
        <v>656</v>
      </c>
      <c r="N314" s="23"/>
      <c r="O314" s="23"/>
      <c r="P314" s="23"/>
      <c r="Q314" s="23"/>
      <c r="R314" s="23" t="s">
        <v>16</v>
      </c>
      <c r="S314" s="23"/>
      <c r="T314" s="23"/>
      <c r="U314" s="350"/>
      <c r="V314" s="681"/>
      <c r="W314" s="681"/>
      <c r="X314" s="681"/>
      <c r="Y314" s="681"/>
      <c r="Z314" s="681"/>
      <c r="AA314" s="681"/>
      <c r="AB314" s="681"/>
      <c r="AC314" s="681"/>
      <c r="AD314" s="681"/>
      <c r="AE314" s="681"/>
      <c r="AF314" s="681"/>
      <c r="AG314" s="681"/>
      <c r="AH314" s="23"/>
      <c r="AI314" s="36"/>
      <c r="AJ314" s="23"/>
      <c r="AK314" s="23"/>
      <c r="AL314" s="321"/>
      <c r="AM314" s="321"/>
      <c r="AN314" s="321"/>
      <c r="AO314" s="321"/>
      <c r="AP314" s="321"/>
      <c r="AQ314" s="321"/>
      <c r="AR314" s="321"/>
      <c r="AS314" s="321"/>
      <c r="AT314" s="321"/>
      <c r="AU314" s="321"/>
      <c r="AV314" s="321"/>
      <c r="AW314" s="321"/>
      <c r="AX314" s="321"/>
      <c r="AY314" s="321"/>
      <c r="AZ314" s="4"/>
    </row>
    <row r="315" spans="1:53" x14ac:dyDescent="0.15">
      <c r="B315" s="17"/>
      <c r="C315" s="221"/>
      <c r="D315" s="221"/>
      <c r="E315" s="221"/>
      <c r="F315" s="221"/>
      <c r="G315" s="221"/>
      <c r="H315" s="221"/>
      <c r="I315" s="221"/>
      <c r="J315" s="221"/>
      <c r="K315" s="19"/>
      <c r="L315" s="17"/>
      <c r="M315" s="18"/>
      <c r="N315" s="18"/>
      <c r="O315" s="18"/>
      <c r="P315" s="18"/>
      <c r="Q315" s="18"/>
      <c r="R315" s="18" t="s">
        <v>17</v>
      </c>
      <c r="S315" s="18"/>
      <c r="T315" s="18"/>
      <c r="U315" s="358"/>
      <c r="V315" s="682"/>
      <c r="W315" s="682"/>
      <c r="X315" s="682"/>
      <c r="Y315" s="682"/>
      <c r="Z315" s="682"/>
      <c r="AA315" s="682"/>
      <c r="AB315" s="682"/>
      <c r="AC315" s="682"/>
      <c r="AD315" s="682"/>
      <c r="AE315" s="682"/>
      <c r="AF315" s="682"/>
      <c r="AG315" s="682"/>
      <c r="AH315" s="18"/>
      <c r="AI315" s="44" t="s">
        <v>19</v>
      </c>
      <c r="AJ315" s="18"/>
      <c r="AK315" s="18"/>
      <c r="AL315" s="322"/>
      <c r="AM315" s="322"/>
      <c r="AN315" s="322"/>
      <c r="AO315" s="322"/>
      <c r="AP315" s="322"/>
      <c r="AQ315" s="322"/>
      <c r="AR315" s="322"/>
      <c r="AS315" s="322"/>
      <c r="AT315" s="322"/>
      <c r="AU315" s="322"/>
      <c r="AV315" s="322"/>
      <c r="AW315" s="322"/>
      <c r="AX315" s="322"/>
      <c r="AY315" s="322"/>
      <c r="AZ315" s="19"/>
    </row>
    <row r="316" spans="1:53" ht="13.5" customHeight="1" x14ac:dyDescent="0.15">
      <c r="A316" s="360" t="s">
        <v>433</v>
      </c>
      <c r="B316" s="360"/>
      <c r="C316" s="360"/>
      <c r="D316" s="360"/>
      <c r="E316" s="360"/>
      <c r="F316" s="360"/>
      <c r="G316" s="360"/>
      <c r="H316" s="360"/>
      <c r="I316" s="360"/>
      <c r="J316" s="360"/>
      <c r="K316" s="360"/>
      <c r="L316" s="360"/>
      <c r="M316" s="360"/>
      <c r="N316" s="360"/>
      <c r="O316" s="360"/>
      <c r="P316" s="360"/>
      <c r="Q316" s="360"/>
      <c r="R316" s="360"/>
      <c r="S316" s="360"/>
      <c r="T316" s="360"/>
      <c r="U316" s="360"/>
      <c r="V316" s="360"/>
      <c r="W316" s="360"/>
      <c r="X316" s="360"/>
      <c r="Y316" s="360"/>
      <c r="Z316" s="360"/>
      <c r="AA316" s="360"/>
      <c r="AB316" s="360"/>
      <c r="AC316" s="360"/>
      <c r="AD316" s="360"/>
      <c r="AE316" s="360"/>
      <c r="AF316" s="360"/>
      <c r="AG316" s="360"/>
      <c r="AH316" s="360"/>
      <c r="AI316" s="360"/>
      <c r="AJ316" s="360"/>
      <c r="AK316" s="360"/>
      <c r="AL316" s="360"/>
      <c r="AM316" s="360"/>
      <c r="AN316" s="360"/>
      <c r="AO316" s="360"/>
      <c r="AP316" s="360"/>
      <c r="AQ316" s="360"/>
      <c r="AR316" s="360"/>
      <c r="AS316" s="360"/>
      <c r="AT316" s="360"/>
      <c r="AU316" s="360"/>
      <c r="AV316" s="360"/>
      <c r="AW316" s="360"/>
      <c r="AX316" s="360"/>
      <c r="AY316" s="360"/>
      <c r="AZ316" s="360"/>
      <c r="BA316" s="360"/>
    </row>
    <row r="317" spans="1:53" ht="13.5" customHeight="1" x14ac:dyDescent="0.15">
      <c r="A317" s="360"/>
      <c r="B317" s="360"/>
      <c r="C317" s="360"/>
      <c r="D317" s="360"/>
      <c r="E317" s="360"/>
      <c r="F317" s="360"/>
      <c r="G317" s="360"/>
      <c r="H317" s="360"/>
      <c r="I317" s="360"/>
      <c r="J317" s="360"/>
      <c r="K317" s="360"/>
      <c r="L317" s="360"/>
      <c r="M317" s="360"/>
      <c r="N317" s="360"/>
      <c r="O317" s="360"/>
      <c r="P317" s="360"/>
      <c r="Q317" s="360"/>
      <c r="R317" s="360"/>
      <c r="S317" s="360"/>
      <c r="T317" s="360"/>
      <c r="U317" s="360"/>
      <c r="V317" s="360"/>
      <c r="W317" s="360"/>
      <c r="X317" s="360"/>
      <c r="Y317" s="360"/>
      <c r="Z317" s="360"/>
      <c r="AA317" s="360"/>
      <c r="AB317" s="360"/>
      <c r="AC317" s="360"/>
      <c r="AD317" s="360"/>
      <c r="AE317" s="360"/>
      <c r="AF317" s="360"/>
      <c r="AG317" s="360"/>
      <c r="AH317" s="360"/>
      <c r="AI317" s="360"/>
      <c r="AJ317" s="360"/>
      <c r="AK317" s="360"/>
      <c r="AL317" s="360"/>
      <c r="AM317" s="360"/>
      <c r="AN317" s="360"/>
      <c r="AO317" s="360"/>
      <c r="AP317" s="360"/>
      <c r="AQ317" s="360"/>
      <c r="AR317" s="360"/>
      <c r="AS317" s="360"/>
      <c r="AT317" s="360"/>
      <c r="AU317" s="360"/>
      <c r="AV317" s="360"/>
      <c r="AW317" s="360"/>
      <c r="AX317" s="360"/>
      <c r="AY317" s="360"/>
      <c r="AZ317" s="360"/>
      <c r="BA317" s="360"/>
    </row>
    <row r="319" spans="1:53" x14ac:dyDescent="0.15">
      <c r="B319" s="9" t="s">
        <v>460</v>
      </c>
      <c r="L319" s="147"/>
    </row>
    <row r="321" spans="2:52" x14ac:dyDescent="0.15">
      <c r="B321" s="14" t="s">
        <v>215</v>
      </c>
      <c r="C321" s="177" t="s">
        <v>41</v>
      </c>
      <c r="D321" s="177"/>
      <c r="E321" s="184"/>
      <c r="F321" s="184"/>
      <c r="G321" s="184"/>
      <c r="H321" s="184"/>
      <c r="I321" s="184"/>
      <c r="J321" s="184"/>
      <c r="K321" s="15"/>
      <c r="L321" s="14"/>
      <c r="M321" s="15"/>
      <c r="N321" s="15"/>
      <c r="O321" s="15"/>
      <c r="P321" s="15"/>
      <c r="Q321" s="15"/>
      <c r="R321" s="15"/>
      <c r="S321" s="15"/>
      <c r="T321" s="15"/>
      <c r="U321" s="15"/>
      <c r="V321" s="15"/>
      <c r="W321" s="15"/>
      <c r="X321" s="15"/>
      <c r="Y321" s="15"/>
      <c r="Z321" s="15"/>
      <c r="AA321" s="15"/>
      <c r="AB321" s="15"/>
      <c r="AC321" s="15"/>
      <c r="AD321" s="15"/>
      <c r="AE321" s="15"/>
      <c r="AF321" s="15"/>
      <c r="AG321" s="15"/>
      <c r="AH321" s="15"/>
      <c r="AI321" s="15"/>
      <c r="AJ321" s="15"/>
      <c r="AK321" s="15"/>
      <c r="AL321" s="15"/>
      <c r="AM321" s="15"/>
      <c r="AN321" s="15"/>
      <c r="AO321" s="15"/>
      <c r="AP321" s="15"/>
      <c r="AQ321" s="15"/>
      <c r="AR321" s="15"/>
      <c r="AS321" s="15"/>
      <c r="AT321" s="15"/>
      <c r="AU321" s="15"/>
      <c r="AV321" s="15"/>
      <c r="AW321" s="15"/>
      <c r="AX321" s="15"/>
      <c r="AY321" s="15"/>
      <c r="AZ321" s="16"/>
    </row>
    <row r="322" spans="2:52" ht="13.5" customHeight="1" x14ac:dyDescent="0.15">
      <c r="B322" s="2"/>
      <c r="C322" s="324" t="s">
        <v>96</v>
      </c>
      <c r="D322" s="324"/>
      <c r="E322" s="324"/>
      <c r="F322" s="324"/>
      <c r="G322" s="324"/>
      <c r="H322" s="324"/>
      <c r="I322" s="324"/>
      <c r="J322" s="324"/>
      <c r="K322" s="23"/>
      <c r="L322" s="24"/>
      <c r="M322" s="343" t="s">
        <v>557</v>
      </c>
      <c r="N322" s="343"/>
      <c r="O322" s="343"/>
      <c r="P322" s="343"/>
      <c r="Q322" s="343"/>
      <c r="R322" s="343"/>
      <c r="S322" s="343"/>
      <c r="T322" s="343"/>
      <c r="U322" s="343"/>
      <c r="V322" s="343"/>
      <c r="W322" s="343"/>
      <c r="X322" s="343"/>
      <c r="Y322" s="343"/>
      <c r="Z322" s="343"/>
      <c r="AA322" s="343"/>
      <c r="AB322" s="343"/>
      <c r="AC322" s="343"/>
      <c r="AD322" s="343"/>
      <c r="AE322" s="343"/>
      <c r="AF322" s="343"/>
      <c r="AG322" s="343"/>
      <c r="AH322" s="343"/>
      <c r="AI322" s="343"/>
      <c r="AJ322" s="343"/>
      <c r="AK322" s="343"/>
      <c r="AL322" s="23"/>
      <c r="AM322" s="23"/>
      <c r="AN322" s="23"/>
      <c r="AO322" s="23"/>
      <c r="AP322" s="23"/>
      <c r="AQ322" s="23"/>
      <c r="AR322" s="23"/>
      <c r="AS322" s="23"/>
      <c r="AT322" s="23"/>
      <c r="AU322" s="23"/>
      <c r="AV322" s="23"/>
      <c r="AW322" s="23"/>
      <c r="AX322" s="23"/>
      <c r="AY322" s="23"/>
      <c r="AZ322" s="4"/>
    </row>
    <row r="323" spans="2:52" ht="13.5" customHeight="1" x14ac:dyDescent="0.15">
      <c r="B323" s="2"/>
      <c r="C323" s="336"/>
      <c r="D323" s="336"/>
      <c r="E323" s="336"/>
      <c r="F323" s="336"/>
      <c r="G323" s="336"/>
      <c r="H323" s="336"/>
      <c r="I323" s="336"/>
      <c r="J323" s="336"/>
      <c r="K323" s="22"/>
      <c r="L323" s="21"/>
      <c r="M323" s="348"/>
      <c r="N323" s="348"/>
      <c r="O323" s="348"/>
      <c r="P323" s="348"/>
      <c r="Q323" s="348"/>
      <c r="R323" s="348"/>
      <c r="S323" s="348"/>
      <c r="T323" s="348"/>
      <c r="U323" s="348"/>
      <c r="V323" s="348"/>
      <c r="W323" s="348"/>
      <c r="X323" s="348"/>
      <c r="Y323" s="348"/>
      <c r="Z323" s="348"/>
      <c r="AA323" s="348"/>
      <c r="AB323" s="348"/>
      <c r="AC323" s="348"/>
      <c r="AD323" s="348"/>
      <c r="AE323" s="348"/>
      <c r="AF323" s="348"/>
      <c r="AG323" s="348"/>
      <c r="AH323" s="348"/>
      <c r="AI323" s="348"/>
      <c r="AJ323" s="348"/>
      <c r="AK323" s="348"/>
      <c r="AL323" s="22"/>
      <c r="AM323" s="22"/>
      <c r="AN323" s="22"/>
      <c r="AO323" s="22"/>
      <c r="AP323" s="22"/>
      <c r="AQ323" s="22"/>
      <c r="AR323" s="22"/>
      <c r="AS323" s="22"/>
      <c r="AT323" s="22"/>
      <c r="AU323" s="22"/>
      <c r="AV323" s="22"/>
      <c r="AW323" s="22"/>
      <c r="AX323" s="22"/>
      <c r="AY323" s="22"/>
      <c r="AZ323" s="4"/>
    </row>
    <row r="324" spans="2:52" ht="13.5" customHeight="1" x14ac:dyDescent="0.15">
      <c r="B324" s="2"/>
      <c r="C324" s="606" t="s">
        <v>288</v>
      </c>
      <c r="D324" s="324"/>
      <c r="E324" s="324"/>
      <c r="F324" s="324"/>
      <c r="G324" s="324"/>
      <c r="H324" s="324"/>
      <c r="I324" s="324"/>
      <c r="J324" s="324"/>
      <c r="K324" s="23"/>
      <c r="L324" s="24"/>
      <c r="M324" s="343" t="s">
        <v>534</v>
      </c>
      <c r="N324" s="343"/>
      <c r="O324" s="343"/>
      <c r="P324" s="343"/>
      <c r="Q324" s="343"/>
      <c r="R324" s="343"/>
      <c r="S324" s="343"/>
      <c r="T324" s="343"/>
      <c r="U324" s="343"/>
      <c r="V324" s="343"/>
      <c r="W324" s="343"/>
      <c r="X324" s="343"/>
      <c r="Y324" s="343"/>
      <c r="Z324" s="343"/>
      <c r="AA324" s="343"/>
      <c r="AB324" s="343"/>
      <c r="AC324" s="343"/>
      <c r="AD324" s="343"/>
      <c r="AE324" s="343"/>
      <c r="AF324" s="343"/>
      <c r="AG324" s="343"/>
      <c r="AH324" s="343"/>
      <c r="AI324" s="343"/>
      <c r="AJ324" s="343"/>
      <c r="AK324" s="343"/>
      <c r="AL324" s="23"/>
      <c r="AM324" s="23"/>
      <c r="AN324" s="23"/>
      <c r="AO324" s="23"/>
      <c r="AP324" s="23"/>
      <c r="AQ324" s="23"/>
      <c r="AR324" s="23"/>
      <c r="AS324" s="23"/>
      <c r="AT324" s="23"/>
      <c r="AU324" s="23"/>
      <c r="AV324" s="23"/>
      <c r="AW324" s="23"/>
      <c r="AX324" s="23"/>
      <c r="AY324" s="23"/>
      <c r="AZ324" s="4"/>
    </row>
    <row r="325" spans="2:52" ht="13.5" customHeight="1" x14ac:dyDescent="0.15">
      <c r="B325" s="2"/>
      <c r="C325" s="336"/>
      <c r="D325" s="336"/>
      <c r="E325" s="336"/>
      <c r="F325" s="336"/>
      <c r="G325" s="336"/>
      <c r="H325" s="336"/>
      <c r="I325" s="336"/>
      <c r="J325" s="336"/>
      <c r="K325" s="22"/>
      <c r="L325" s="21"/>
      <c r="M325" s="348"/>
      <c r="N325" s="348"/>
      <c r="O325" s="348"/>
      <c r="P325" s="348"/>
      <c r="Q325" s="348"/>
      <c r="R325" s="348"/>
      <c r="S325" s="348"/>
      <c r="T325" s="348"/>
      <c r="U325" s="348"/>
      <c r="V325" s="348"/>
      <c r="W325" s="348"/>
      <c r="X325" s="348"/>
      <c r="Y325" s="348"/>
      <c r="Z325" s="348"/>
      <c r="AA325" s="348"/>
      <c r="AB325" s="348"/>
      <c r="AC325" s="348"/>
      <c r="AD325" s="348"/>
      <c r="AE325" s="348"/>
      <c r="AF325" s="348"/>
      <c r="AG325" s="348"/>
      <c r="AH325" s="348"/>
      <c r="AI325" s="348"/>
      <c r="AJ325" s="348"/>
      <c r="AK325" s="348"/>
      <c r="AL325" s="22"/>
      <c r="AM325" s="22"/>
      <c r="AN325" s="22"/>
      <c r="AO325" s="22"/>
      <c r="AP325" s="22"/>
      <c r="AQ325" s="22"/>
      <c r="AR325" s="22"/>
      <c r="AS325" s="22"/>
      <c r="AT325" s="22"/>
      <c r="AU325" s="22"/>
      <c r="AV325" s="22"/>
      <c r="AW325" s="22"/>
      <c r="AX325" s="22"/>
      <c r="AY325" s="22"/>
      <c r="AZ325" s="4"/>
    </row>
    <row r="326" spans="2:52" x14ac:dyDescent="0.15">
      <c r="B326" s="2"/>
      <c r="C326" s="331" t="s">
        <v>79</v>
      </c>
      <c r="D326" s="331"/>
      <c r="E326" s="331"/>
      <c r="F326" s="331"/>
      <c r="G326" s="331"/>
      <c r="H326" s="331"/>
      <c r="I326" s="331"/>
      <c r="J326" s="331"/>
      <c r="K326" s="1"/>
      <c r="L326" s="2"/>
      <c r="M326" s="1" t="s">
        <v>80</v>
      </c>
      <c r="N326" s="1"/>
      <c r="O326" s="1"/>
      <c r="P326" s="1"/>
      <c r="Q326" s="1"/>
      <c r="R326" s="1"/>
      <c r="S326" s="1"/>
      <c r="T326" s="1"/>
      <c r="U326" s="1"/>
      <c r="V326" s="1"/>
      <c r="W326" s="1"/>
      <c r="X326" s="1"/>
      <c r="Y326" s="4"/>
      <c r="Z326" s="2" t="s">
        <v>81</v>
      </c>
      <c r="AA326" s="1"/>
      <c r="AB326" s="1"/>
      <c r="AC326" s="1"/>
      <c r="AD326" s="1"/>
      <c r="AE326" s="1"/>
      <c r="AF326" s="1"/>
      <c r="AG326" s="1"/>
      <c r="AH326" s="1"/>
      <c r="AI326" s="1"/>
      <c r="AJ326" s="1"/>
      <c r="AK326" s="1"/>
      <c r="AL326" s="4"/>
      <c r="AM326" s="2" t="s">
        <v>82</v>
      </c>
      <c r="AN326" s="1"/>
      <c r="AO326" s="1"/>
      <c r="AP326" s="1"/>
      <c r="AQ326" s="1"/>
      <c r="AR326" s="1"/>
      <c r="AS326" s="1"/>
      <c r="AT326" s="1"/>
      <c r="AU326" s="1"/>
      <c r="AV326" s="1"/>
      <c r="AW326" s="1"/>
      <c r="AX326" s="1"/>
      <c r="AY326" s="1"/>
      <c r="AZ326" s="4"/>
    </row>
    <row r="327" spans="2:52" x14ac:dyDescent="0.15">
      <c r="B327" s="2"/>
      <c r="C327" s="324" t="s">
        <v>83</v>
      </c>
      <c r="D327" s="324"/>
      <c r="E327" s="324"/>
      <c r="F327" s="324"/>
      <c r="G327" s="324"/>
      <c r="H327" s="324"/>
      <c r="I327" s="324"/>
      <c r="J327" s="324"/>
      <c r="K327" s="23"/>
      <c r="L327" s="24"/>
      <c r="M327" s="334" t="s">
        <v>558</v>
      </c>
      <c r="N327" s="334"/>
      <c r="O327" s="334"/>
      <c r="P327" s="334"/>
      <c r="Q327" s="334"/>
      <c r="R327" s="334"/>
      <c r="S327" s="334"/>
      <c r="T327" s="334"/>
      <c r="U327" s="334"/>
      <c r="V327" s="334"/>
      <c r="W327" s="334"/>
      <c r="X327" s="334"/>
      <c r="Y327" s="7"/>
      <c r="Z327" s="334" t="s">
        <v>560</v>
      </c>
      <c r="AA327" s="334"/>
      <c r="AB327" s="334"/>
      <c r="AC327" s="334"/>
      <c r="AD327" s="334"/>
      <c r="AE327" s="334"/>
      <c r="AF327" s="334"/>
      <c r="AG327" s="334"/>
      <c r="AH327" s="334"/>
      <c r="AI327" s="334"/>
      <c r="AJ327" s="334"/>
      <c r="AK327" s="334"/>
      <c r="AL327" s="7"/>
      <c r="AM327" s="334"/>
      <c r="AN327" s="334"/>
      <c r="AO327" s="334"/>
      <c r="AP327" s="334"/>
      <c r="AQ327" s="334"/>
      <c r="AR327" s="334"/>
      <c r="AS327" s="334"/>
      <c r="AT327" s="334"/>
      <c r="AU327" s="334"/>
      <c r="AV327" s="334"/>
      <c r="AW327" s="334"/>
      <c r="AX327" s="334"/>
      <c r="AY327" s="23"/>
      <c r="AZ327" s="4"/>
    </row>
    <row r="328" spans="2:52" x14ac:dyDescent="0.15">
      <c r="B328" s="2"/>
      <c r="C328" s="336"/>
      <c r="D328" s="336"/>
      <c r="E328" s="336"/>
      <c r="F328" s="336"/>
      <c r="G328" s="336"/>
      <c r="H328" s="336"/>
      <c r="I328" s="336"/>
      <c r="J328" s="336"/>
      <c r="K328" s="22"/>
      <c r="L328" s="21"/>
      <c r="M328" s="335"/>
      <c r="N328" s="335"/>
      <c r="O328" s="335"/>
      <c r="P328" s="335"/>
      <c r="Q328" s="335"/>
      <c r="R328" s="335"/>
      <c r="S328" s="335"/>
      <c r="T328" s="335"/>
      <c r="U328" s="335"/>
      <c r="V328" s="335"/>
      <c r="W328" s="335"/>
      <c r="X328" s="335"/>
      <c r="Y328" s="8"/>
      <c r="Z328" s="335"/>
      <c r="AA328" s="335"/>
      <c r="AB328" s="335"/>
      <c r="AC328" s="335"/>
      <c r="AD328" s="335"/>
      <c r="AE328" s="335"/>
      <c r="AF328" s="335"/>
      <c r="AG328" s="335"/>
      <c r="AH328" s="335"/>
      <c r="AI328" s="335"/>
      <c r="AJ328" s="335"/>
      <c r="AK328" s="335"/>
      <c r="AL328" s="8"/>
      <c r="AM328" s="335"/>
      <c r="AN328" s="335"/>
      <c r="AO328" s="335"/>
      <c r="AP328" s="335"/>
      <c r="AQ328" s="335"/>
      <c r="AR328" s="335"/>
      <c r="AS328" s="335"/>
      <c r="AT328" s="335"/>
      <c r="AU328" s="335"/>
      <c r="AV328" s="335"/>
      <c r="AW328" s="335"/>
      <c r="AX328" s="335"/>
      <c r="AY328" s="22"/>
      <c r="AZ328" s="4"/>
    </row>
    <row r="329" spans="2:52" x14ac:dyDescent="0.15">
      <c r="B329" s="2"/>
      <c r="C329" s="331" t="s">
        <v>84</v>
      </c>
      <c r="D329" s="331"/>
      <c r="E329" s="331"/>
      <c r="F329" s="331"/>
      <c r="G329" s="331"/>
      <c r="H329" s="331"/>
      <c r="I329" s="331"/>
      <c r="J329" s="331"/>
      <c r="K329" s="1"/>
      <c r="L329" s="2"/>
      <c r="M329" s="334" t="s">
        <v>559</v>
      </c>
      <c r="N329" s="334"/>
      <c r="O329" s="334"/>
      <c r="P329" s="334"/>
      <c r="Q329" s="334"/>
      <c r="R329" s="334"/>
      <c r="S329" s="334"/>
      <c r="T329" s="334"/>
      <c r="U329" s="334"/>
      <c r="V329" s="334"/>
      <c r="W329" s="334"/>
      <c r="X329" s="334"/>
      <c r="Y329" s="4"/>
      <c r="Z329" s="334" t="s">
        <v>559</v>
      </c>
      <c r="AA329" s="334"/>
      <c r="AB329" s="334"/>
      <c r="AC329" s="334"/>
      <c r="AD329" s="334"/>
      <c r="AE329" s="334"/>
      <c r="AF329" s="334"/>
      <c r="AG329" s="334"/>
      <c r="AH329" s="334"/>
      <c r="AI329" s="334"/>
      <c r="AJ329" s="334"/>
      <c r="AK329" s="334"/>
      <c r="AL329" s="4"/>
      <c r="AM329" s="334"/>
      <c r="AN329" s="334"/>
      <c r="AO329" s="334"/>
      <c r="AP329" s="334"/>
      <c r="AQ329" s="334"/>
      <c r="AR329" s="334"/>
      <c r="AS329" s="334"/>
      <c r="AT329" s="334"/>
      <c r="AU329" s="334"/>
      <c r="AV329" s="334"/>
      <c r="AW329" s="334"/>
      <c r="AX329" s="334"/>
      <c r="AY329" s="1"/>
      <c r="AZ329" s="4"/>
    </row>
    <row r="330" spans="2:52" x14ac:dyDescent="0.15">
      <c r="B330" s="2"/>
      <c r="C330" s="331"/>
      <c r="D330" s="331"/>
      <c r="E330" s="331"/>
      <c r="F330" s="331"/>
      <c r="G330" s="331"/>
      <c r="H330" s="331"/>
      <c r="I330" s="331"/>
      <c r="J330" s="331"/>
      <c r="K330" s="1"/>
      <c r="L330" s="2"/>
      <c r="M330" s="335"/>
      <c r="N330" s="335"/>
      <c r="O330" s="335"/>
      <c r="P330" s="335"/>
      <c r="Q330" s="335"/>
      <c r="R330" s="335"/>
      <c r="S330" s="335"/>
      <c r="T330" s="335"/>
      <c r="U330" s="335"/>
      <c r="V330" s="335"/>
      <c r="W330" s="335"/>
      <c r="X330" s="335"/>
      <c r="Y330" s="4"/>
      <c r="Z330" s="335"/>
      <c r="AA330" s="335"/>
      <c r="AB330" s="335"/>
      <c r="AC330" s="335"/>
      <c r="AD330" s="335"/>
      <c r="AE330" s="335"/>
      <c r="AF330" s="335"/>
      <c r="AG330" s="335"/>
      <c r="AH330" s="335"/>
      <c r="AI330" s="335"/>
      <c r="AJ330" s="335"/>
      <c r="AK330" s="335"/>
      <c r="AL330" s="4"/>
      <c r="AM330" s="335"/>
      <c r="AN330" s="335"/>
      <c r="AO330" s="335"/>
      <c r="AP330" s="335"/>
      <c r="AQ330" s="335"/>
      <c r="AR330" s="335"/>
      <c r="AS330" s="335"/>
      <c r="AT330" s="335"/>
      <c r="AU330" s="335"/>
      <c r="AV330" s="335"/>
      <c r="AW330" s="335"/>
      <c r="AX330" s="335"/>
      <c r="AY330" s="1"/>
      <c r="AZ330" s="4"/>
    </row>
    <row r="331" spans="2:52" x14ac:dyDescent="0.15">
      <c r="B331" s="2"/>
      <c r="C331" s="324" t="s">
        <v>85</v>
      </c>
      <c r="D331" s="324"/>
      <c r="E331" s="324"/>
      <c r="F331" s="324"/>
      <c r="G331" s="324"/>
      <c r="H331" s="324"/>
      <c r="I331" s="324"/>
      <c r="J331" s="324"/>
      <c r="K331" s="23"/>
      <c r="L331" s="24"/>
      <c r="M331" s="334"/>
      <c r="N331" s="334"/>
      <c r="O331" s="334"/>
      <c r="P331" s="334"/>
      <c r="Q331" s="334"/>
      <c r="R331" s="334"/>
      <c r="S331" s="334"/>
      <c r="T331" s="334"/>
      <c r="U331" s="334"/>
      <c r="V331" s="334"/>
      <c r="W331" s="334"/>
      <c r="X331" s="334"/>
      <c r="Y331" s="7"/>
      <c r="Z331" s="334"/>
      <c r="AA331" s="334"/>
      <c r="AB331" s="334"/>
      <c r="AC331" s="334"/>
      <c r="AD331" s="334"/>
      <c r="AE331" s="334"/>
      <c r="AF331" s="334"/>
      <c r="AG331" s="334"/>
      <c r="AH331" s="334"/>
      <c r="AI331" s="334"/>
      <c r="AJ331" s="334"/>
      <c r="AK331" s="334"/>
      <c r="AL331" s="7"/>
      <c r="AM331" s="334"/>
      <c r="AN331" s="334"/>
      <c r="AO331" s="334"/>
      <c r="AP331" s="334"/>
      <c r="AQ331" s="334"/>
      <c r="AR331" s="334"/>
      <c r="AS331" s="334"/>
      <c r="AT331" s="334"/>
      <c r="AU331" s="334"/>
      <c r="AV331" s="334"/>
      <c r="AW331" s="334"/>
      <c r="AX331" s="334"/>
      <c r="AY331" s="23"/>
      <c r="AZ331" s="4"/>
    </row>
    <row r="332" spans="2:52" x14ac:dyDescent="0.15">
      <c r="B332" s="2"/>
      <c r="C332" s="336"/>
      <c r="D332" s="336"/>
      <c r="E332" s="336"/>
      <c r="F332" s="336"/>
      <c r="G332" s="336"/>
      <c r="H332" s="336"/>
      <c r="I332" s="336"/>
      <c r="J332" s="336"/>
      <c r="K332" s="22"/>
      <c r="L332" s="21"/>
      <c r="M332" s="335"/>
      <c r="N332" s="335"/>
      <c r="O332" s="335"/>
      <c r="P332" s="335"/>
      <c r="Q332" s="335"/>
      <c r="R332" s="335"/>
      <c r="S332" s="335"/>
      <c r="T332" s="335"/>
      <c r="U332" s="335"/>
      <c r="V332" s="335"/>
      <c r="W332" s="335"/>
      <c r="X332" s="335"/>
      <c r="Y332" s="8"/>
      <c r="Z332" s="335"/>
      <c r="AA332" s="335"/>
      <c r="AB332" s="335"/>
      <c r="AC332" s="335"/>
      <c r="AD332" s="335"/>
      <c r="AE332" s="335"/>
      <c r="AF332" s="335"/>
      <c r="AG332" s="335"/>
      <c r="AH332" s="335"/>
      <c r="AI332" s="335"/>
      <c r="AJ332" s="335"/>
      <c r="AK332" s="335"/>
      <c r="AL332" s="8"/>
      <c r="AM332" s="335"/>
      <c r="AN332" s="335"/>
      <c r="AO332" s="335"/>
      <c r="AP332" s="335"/>
      <c r="AQ332" s="335"/>
      <c r="AR332" s="335"/>
      <c r="AS332" s="335"/>
      <c r="AT332" s="335"/>
      <c r="AU332" s="335"/>
      <c r="AV332" s="335"/>
      <c r="AW332" s="335"/>
      <c r="AX332" s="335"/>
      <c r="AY332" s="22"/>
      <c r="AZ332" s="4"/>
    </row>
    <row r="333" spans="2:52" x14ac:dyDescent="0.15">
      <c r="B333" s="2"/>
      <c r="C333" s="331" t="s">
        <v>86</v>
      </c>
      <c r="D333" s="331"/>
      <c r="E333" s="331"/>
      <c r="F333" s="331"/>
      <c r="G333" s="331"/>
      <c r="H333" s="331"/>
      <c r="I333" s="331"/>
      <c r="J333" s="331"/>
      <c r="K333" s="1"/>
      <c r="L333" s="2"/>
      <c r="M333" s="334"/>
      <c r="N333" s="334"/>
      <c r="O333" s="334"/>
      <c r="P333" s="334"/>
      <c r="Q333" s="334"/>
      <c r="R333" s="334"/>
      <c r="S333" s="334"/>
      <c r="T333" s="334"/>
      <c r="U333" s="334"/>
      <c r="V333" s="334"/>
      <c r="W333" s="334"/>
      <c r="X333" s="334"/>
      <c r="Y333" s="4"/>
      <c r="Z333" s="334"/>
      <c r="AA333" s="334"/>
      <c r="AB333" s="334"/>
      <c r="AC333" s="334"/>
      <c r="AD333" s="334"/>
      <c r="AE333" s="334"/>
      <c r="AF333" s="334"/>
      <c r="AG333" s="334"/>
      <c r="AH333" s="334"/>
      <c r="AI333" s="334"/>
      <c r="AJ333" s="334"/>
      <c r="AK333" s="334"/>
      <c r="AL333" s="4"/>
      <c r="AM333" s="334"/>
      <c r="AN333" s="334"/>
      <c r="AO333" s="334"/>
      <c r="AP333" s="334"/>
      <c r="AQ333" s="334"/>
      <c r="AR333" s="334"/>
      <c r="AS333" s="334"/>
      <c r="AT333" s="334"/>
      <c r="AU333" s="334"/>
      <c r="AV333" s="334"/>
      <c r="AW333" s="334"/>
      <c r="AX333" s="334"/>
      <c r="AY333" s="1"/>
      <c r="AZ333" s="4"/>
    </row>
    <row r="334" spans="2:52" x14ac:dyDescent="0.15">
      <c r="B334" s="2"/>
      <c r="C334" s="331"/>
      <c r="D334" s="331"/>
      <c r="E334" s="331"/>
      <c r="F334" s="331"/>
      <c r="G334" s="331"/>
      <c r="H334" s="331"/>
      <c r="I334" s="331"/>
      <c r="J334" s="331"/>
      <c r="K334" s="1"/>
      <c r="L334" s="2"/>
      <c r="M334" s="335"/>
      <c r="N334" s="335"/>
      <c r="O334" s="335"/>
      <c r="P334" s="335"/>
      <c r="Q334" s="335"/>
      <c r="R334" s="335"/>
      <c r="S334" s="335"/>
      <c r="T334" s="335"/>
      <c r="U334" s="335"/>
      <c r="V334" s="335"/>
      <c r="W334" s="335"/>
      <c r="X334" s="335"/>
      <c r="Y334" s="4"/>
      <c r="Z334" s="335"/>
      <c r="AA334" s="335"/>
      <c r="AB334" s="335"/>
      <c r="AC334" s="335"/>
      <c r="AD334" s="335"/>
      <c r="AE334" s="335"/>
      <c r="AF334" s="335"/>
      <c r="AG334" s="335"/>
      <c r="AH334" s="335"/>
      <c r="AI334" s="335"/>
      <c r="AJ334" s="335"/>
      <c r="AK334" s="335"/>
      <c r="AL334" s="4"/>
      <c r="AM334" s="335"/>
      <c r="AN334" s="335"/>
      <c r="AO334" s="335"/>
      <c r="AP334" s="335"/>
      <c r="AQ334" s="335"/>
      <c r="AR334" s="335"/>
      <c r="AS334" s="335"/>
      <c r="AT334" s="335"/>
      <c r="AU334" s="335"/>
      <c r="AV334" s="335"/>
      <c r="AW334" s="335"/>
      <c r="AX334" s="335"/>
      <c r="AY334" s="1"/>
      <c r="AZ334" s="4"/>
    </row>
    <row r="335" spans="2:52" x14ac:dyDescent="0.15">
      <c r="B335" s="2"/>
      <c r="C335" s="324" t="s">
        <v>87</v>
      </c>
      <c r="D335" s="324"/>
      <c r="E335" s="324"/>
      <c r="F335" s="324"/>
      <c r="G335" s="324"/>
      <c r="H335" s="324"/>
      <c r="I335" s="324"/>
      <c r="J335" s="324"/>
      <c r="K335" s="23"/>
      <c r="L335" s="24"/>
      <c r="M335" s="334"/>
      <c r="N335" s="334"/>
      <c r="O335" s="334"/>
      <c r="P335" s="334"/>
      <c r="Q335" s="334"/>
      <c r="R335" s="334"/>
      <c r="S335" s="334"/>
      <c r="T335" s="334"/>
      <c r="U335" s="334"/>
      <c r="V335" s="334"/>
      <c r="W335" s="334"/>
      <c r="X335" s="334"/>
      <c r="Y335" s="7"/>
      <c r="Z335" s="334"/>
      <c r="AA335" s="334"/>
      <c r="AB335" s="334"/>
      <c r="AC335" s="334"/>
      <c r="AD335" s="334"/>
      <c r="AE335" s="334"/>
      <c r="AF335" s="334"/>
      <c r="AG335" s="334"/>
      <c r="AH335" s="334"/>
      <c r="AI335" s="334"/>
      <c r="AJ335" s="334"/>
      <c r="AK335" s="334"/>
      <c r="AL335" s="7"/>
      <c r="AM335" s="334"/>
      <c r="AN335" s="334"/>
      <c r="AO335" s="334"/>
      <c r="AP335" s="334"/>
      <c r="AQ335" s="334"/>
      <c r="AR335" s="334"/>
      <c r="AS335" s="334"/>
      <c r="AT335" s="334"/>
      <c r="AU335" s="334"/>
      <c r="AV335" s="334"/>
      <c r="AW335" s="334"/>
      <c r="AX335" s="334"/>
      <c r="AY335" s="23"/>
      <c r="AZ335" s="4"/>
    </row>
    <row r="336" spans="2:52" x14ac:dyDescent="0.15">
      <c r="B336" s="2"/>
      <c r="C336" s="336"/>
      <c r="D336" s="336"/>
      <c r="E336" s="336"/>
      <c r="F336" s="336"/>
      <c r="G336" s="336"/>
      <c r="H336" s="336"/>
      <c r="I336" s="336"/>
      <c r="J336" s="336"/>
      <c r="K336" s="22"/>
      <c r="L336" s="21"/>
      <c r="M336" s="335"/>
      <c r="N336" s="335"/>
      <c r="O336" s="335"/>
      <c r="P336" s="335"/>
      <c r="Q336" s="335"/>
      <c r="R336" s="335"/>
      <c r="S336" s="335"/>
      <c r="T336" s="335"/>
      <c r="U336" s="335"/>
      <c r="V336" s="335"/>
      <c r="W336" s="335"/>
      <c r="X336" s="335"/>
      <c r="Y336" s="8"/>
      <c r="Z336" s="335"/>
      <c r="AA336" s="335"/>
      <c r="AB336" s="335"/>
      <c r="AC336" s="335"/>
      <c r="AD336" s="335"/>
      <c r="AE336" s="335"/>
      <c r="AF336" s="335"/>
      <c r="AG336" s="335"/>
      <c r="AH336" s="335"/>
      <c r="AI336" s="335"/>
      <c r="AJ336" s="335"/>
      <c r="AK336" s="335"/>
      <c r="AL336" s="8"/>
      <c r="AM336" s="335"/>
      <c r="AN336" s="335"/>
      <c r="AO336" s="335"/>
      <c r="AP336" s="335"/>
      <c r="AQ336" s="335"/>
      <c r="AR336" s="335"/>
      <c r="AS336" s="335"/>
      <c r="AT336" s="335"/>
      <c r="AU336" s="335"/>
      <c r="AV336" s="335"/>
      <c r="AW336" s="335"/>
      <c r="AX336" s="335"/>
      <c r="AY336" s="22"/>
      <c r="AZ336" s="4"/>
    </row>
    <row r="337" spans="2:52" x14ac:dyDescent="0.15">
      <c r="B337" s="2"/>
      <c r="C337" s="331" t="s">
        <v>88</v>
      </c>
      <c r="D337" s="331"/>
      <c r="E337" s="331"/>
      <c r="F337" s="331"/>
      <c r="G337" s="331"/>
      <c r="H337" s="331"/>
      <c r="I337" s="331"/>
      <c r="J337" s="331"/>
      <c r="K337" s="1"/>
      <c r="L337" s="2"/>
      <c r="M337" s="334"/>
      <c r="N337" s="334"/>
      <c r="O337" s="334"/>
      <c r="P337" s="334"/>
      <c r="Q337" s="334"/>
      <c r="R337" s="334"/>
      <c r="S337" s="334"/>
      <c r="T337" s="334"/>
      <c r="U337" s="334"/>
      <c r="V337" s="334"/>
      <c r="W337" s="334"/>
      <c r="X337" s="334"/>
      <c r="Y337" s="4"/>
      <c r="Z337" s="334"/>
      <c r="AA337" s="334"/>
      <c r="AB337" s="334"/>
      <c r="AC337" s="334"/>
      <c r="AD337" s="334"/>
      <c r="AE337" s="334"/>
      <c r="AF337" s="334"/>
      <c r="AG337" s="334"/>
      <c r="AH337" s="334"/>
      <c r="AI337" s="334"/>
      <c r="AJ337" s="334"/>
      <c r="AK337" s="334"/>
      <c r="AL337" s="4"/>
      <c r="AM337" s="334"/>
      <c r="AN337" s="334"/>
      <c r="AO337" s="334"/>
      <c r="AP337" s="334"/>
      <c r="AQ337" s="334"/>
      <c r="AR337" s="334"/>
      <c r="AS337" s="334"/>
      <c r="AT337" s="334"/>
      <c r="AU337" s="334"/>
      <c r="AV337" s="334"/>
      <c r="AW337" s="334"/>
      <c r="AX337" s="334"/>
      <c r="AY337" s="1"/>
      <c r="AZ337" s="4"/>
    </row>
    <row r="338" spans="2:52" x14ac:dyDescent="0.15">
      <c r="B338" s="2"/>
      <c r="C338" s="331"/>
      <c r="D338" s="331"/>
      <c r="E338" s="331"/>
      <c r="F338" s="331"/>
      <c r="G338" s="331"/>
      <c r="H338" s="331"/>
      <c r="I338" s="331"/>
      <c r="J338" s="331"/>
      <c r="K338" s="1"/>
      <c r="L338" s="2"/>
      <c r="M338" s="335"/>
      <c r="N338" s="335"/>
      <c r="O338" s="335"/>
      <c r="P338" s="335"/>
      <c r="Q338" s="335"/>
      <c r="R338" s="335"/>
      <c r="S338" s="335"/>
      <c r="T338" s="335"/>
      <c r="U338" s="335"/>
      <c r="V338" s="335"/>
      <c r="W338" s="335"/>
      <c r="X338" s="335"/>
      <c r="Y338" s="4"/>
      <c r="Z338" s="335"/>
      <c r="AA338" s="335"/>
      <c r="AB338" s="335"/>
      <c r="AC338" s="335"/>
      <c r="AD338" s="335"/>
      <c r="AE338" s="335"/>
      <c r="AF338" s="335"/>
      <c r="AG338" s="335"/>
      <c r="AH338" s="335"/>
      <c r="AI338" s="335"/>
      <c r="AJ338" s="335"/>
      <c r="AK338" s="335"/>
      <c r="AL338" s="4"/>
      <c r="AM338" s="335"/>
      <c r="AN338" s="335"/>
      <c r="AO338" s="335"/>
      <c r="AP338" s="335"/>
      <c r="AQ338" s="335"/>
      <c r="AR338" s="335"/>
      <c r="AS338" s="335"/>
      <c r="AT338" s="335"/>
      <c r="AU338" s="335"/>
      <c r="AV338" s="335"/>
      <c r="AW338" s="335"/>
      <c r="AX338" s="335"/>
      <c r="AY338" s="1"/>
      <c r="AZ338" s="4"/>
    </row>
    <row r="339" spans="2:52" x14ac:dyDescent="0.15">
      <c r="B339" s="2"/>
      <c r="C339" s="52"/>
      <c r="D339" s="52"/>
      <c r="E339" s="52"/>
      <c r="F339" s="52"/>
      <c r="G339" s="52"/>
      <c r="H339" s="52"/>
      <c r="I339" s="52"/>
      <c r="J339" s="52"/>
      <c r="K339" s="25"/>
      <c r="L339" s="26"/>
      <c r="M339" s="53" t="s">
        <v>94</v>
      </c>
      <c r="N339" s="25"/>
      <c r="O339" s="25"/>
      <c r="P339" s="25"/>
      <c r="Q339" s="25"/>
      <c r="R339" s="25"/>
      <c r="S339" s="25"/>
      <c r="T339" s="25"/>
      <c r="U339" s="25"/>
      <c r="V339" s="25"/>
      <c r="W339" s="25"/>
      <c r="X339" s="25"/>
      <c r="Y339" s="33"/>
      <c r="Z339" s="26"/>
      <c r="AA339" s="25"/>
      <c r="AB339" s="25"/>
      <c r="AC339" s="25"/>
      <c r="AD339" s="25"/>
      <c r="AE339" s="25"/>
      <c r="AF339" s="25"/>
      <c r="AG339" s="25"/>
      <c r="AH339" s="25"/>
      <c r="AI339" s="25"/>
      <c r="AJ339" s="25"/>
      <c r="AK339" s="25"/>
      <c r="AL339" s="33"/>
      <c r="AM339" s="26"/>
      <c r="AN339" s="25"/>
      <c r="AO339" s="25"/>
      <c r="AP339" s="25"/>
      <c r="AQ339" s="25"/>
      <c r="AR339" s="25"/>
      <c r="AS339" s="25"/>
      <c r="AT339" s="25"/>
      <c r="AU339" s="25"/>
      <c r="AV339" s="25"/>
      <c r="AW339" s="25"/>
      <c r="AX339" s="25"/>
      <c r="AY339" s="25"/>
      <c r="AZ339" s="4"/>
    </row>
    <row r="340" spans="2:52" x14ac:dyDescent="0.15">
      <c r="B340" s="2"/>
      <c r="C340" s="331" t="s">
        <v>89</v>
      </c>
      <c r="D340" s="331"/>
      <c r="E340" s="331"/>
      <c r="F340" s="331"/>
      <c r="G340" s="331"/>
      <c r="H340" s="331"/>
      <c r="I340" s="331"/>
      <c r="J340" s="331"/>
      <c r="K340" s="1"/>
      <c r="L340" s="2"/>
      <c r="M340" s="334"/>
      <c r="N340" s="334"/>
      <c r="O340" s="334"/>
      <c r="P340" s="334"/>
      <c r="Q340" s="334"/>
      <c r="R340" s="334"/>
      <c r="S340" s="334"/>
      <c r="T340" s="334"/>
      <c r="U340" s="334"/>
      <c r="V340" s="334"/>
      <c r="W340" s="334"/>
      <c r="X340" s="334"/>
      <c r="Y340" s="4"/>
      <c r="Z340" s="334"/>
      <c r="AA340" s="334"/>
      <c r="AB340" s="334"/>
      <c r="AC340" s="334"/>
      <c r="AD340" s="334"/>
      <c r="AE340" s="334"/>
      <c r="AF340" s="334"/>
      <c r="AG340" s="334"/>
      <c r="AH340" s="334"/>
      <c r="AI340" s="334"/>
      <c r="AJ340" s="334"/>
      <c r="AK340" s="334"/>
      <c r="AL340" s="4"/>
      <c r="AM340" s="334"/>
      <c r="AN340" s="334"/>
      <c r="AO340" s="334"/>
      <c r="AP340" s="334"/>
      <c r="AQ340" s="334"/>
      <c r="AR340" s="334"/>
      <c r="AS340" s="334"/>
      <c r="AT340" s="334"/>
      <c r="AU340" s="334"/>
      <c r="AV340" s="334"/>
      <c r="AW340" s="334"/>
      <c r="AX340" s="334"/>
      <c r="AY340" s="1"/>
      <c r="AZ340" s="4"/>
    </row>
    <row r="341" spans="2:52" x14ac:dyDescent="0.15">
      <c r="B341" s="2"/>
      <c r="C341" s="331"/>
      <c r="D341" s="331"/>
      <c r="E341" s="331"/>
      <c r="F341" s="331"/>
      <c r="G341" s="331"/>
      <c r="H341" s="331"/>
      <c r="I341" s="331"/>
      <c r="J341" s="331"/>
      <c r="K341" s="1"/>
      <c r="L341" s="2"/>
      <c r="M341" s="335"/>
      <c r="N341" s="335"/>
      <c r="O341" s="335"/>
      <c r="P341" s="335"/>
      <c r="Q341" s="335"/>
      <c r="R341" s="335"/>
      <c r="S341" s="335"/>
      <c r="T341" s="335"/>
      <c r="U341" s="335"/>
      <c r="V341" s="335"/>
      <c r="W341" s="335"/>
      <c r="X341" s="335"/>
      <c r="Y341" s="4"/>
      <c r="Z341" s="335"/>
      <c r="AA341" s="335"/>
      <c r="AB341" s="335"/>
      <c r="AC341" s="335"/>
      <c r="AD341" s="335"/>
      <c r="AE341" s="335"/>
      <c r="AF341" s="335"/>
      <c r="AG341" s="335"/>
      <c r="AH341" s="335"/>
      <c r="AI341" s="335"/>
      <c r="AJ341" s="335"/>
      <c r="AK341" s="335"/>
      <c r="AL341" s="4"/>
      <c r="AM341" s="335"/>
      <c r="AN341" s="335"/>
      <c r="AO341" s="335"/>
      <c r="AP341" s="335"/>
      <c r="AQ341" s="335"/>
      <c r="AR341" s="335"/>
      <c r="AS341" s="335"/>
      <c r="AT341" s="335"/>
      <c r="AU341" s="335"/>
      <c r="AV341" s="335"/>
      <c r="AW341" s="335"/>
      <c r="AX341" s="335"/>
      <c r="AY341" s="1"/>
      <c r="AZ341" s="4"/>
    </row>
    <row r="342" spans="2:52" x14ac:dyDescent="0.15">
      <c r="B342" s="2"/>
      <c r="C342" s="324" t="s">
        <v>90</v>
      </c>
      <c r="D342" s="324"/>
      <c r="E342" s="324"/>
      <c r="F342" s="324"/>
      <c r="G342" s="324"/>
      <c r="H342" s="324"/>
      <c r="I342" s="324"/>
      <c r="J342" s="324"/>
      <c r="K342" s="23"/>
      <c r="L342" s="24"/>
      <c r="M342" s="334"/>
      <c r="N342" s="334"/>
      <c r="O342" s="334"/>
      <c r="P342" s="334"/>
      <c r="Q342" s="334"/>
      <c r="R342" s="334"/>
      <c r="S342" s="334"/>
      <c r="T342" s="334"/>
      <c r="U342" s="334"/>
      <c r="V342" s="334"/>
      <c r="W342" s="334"/>
      <c r="X342" s="334"/>
      <c r="Y342" s="7"/>
      <c r="Z342" s="334"/>
      <c r="AA342" s="334"/>
      <c r="AB342" s="334"/>
      <c r="AC342" s="334"/>
      <c r="AD342" s="334"/>
      <c r="AE342" s="334"/>
      <c r="AF342" s="334"/>
      <c r="AG342" s="334"/>
      <c r="AH342" s="334"/>
      <c r="AI342" s="334"/>
      <c r="AJ342" s="334"/>
      <c r="AK342" s="334"/>
      <c r="AL342" s="7"/>
      <c r="AM342" s="334"/>
      <c r="AN342" s="334"/>
      <c r="AO342" s="334"/>
      <c r="AP342" s="334"/>
      <c r="AQ342" s="334"/>
      <c r="AR342" s="334"/>
      <c r="AS342" s="334"/>
      <c r="AT342" s="334"/>
      <c r="AU342" s="334"/>
      <c r="AV342" s="334"/>
      <c r="AW342" s="334"/>
      <c r="AX342" s="334"/>
      <c r="AY342" s="23"/>
      <c r="AZ342" s="4"/>
    </row>
    <row r="343" spans="2:52" x14ac:dyDescent="0.15">
      <c r="B343" s="2"/>
      <c r="C343" s="336"/>
      <c r="D343" s="336"/>
      <c r="E343" s="336"/>
      <c r="F343" s="336"/>
      <c r="G343" s="336"/>
      <c r="H343" s="336"/>
      <c r="I343" s="336"/>
      <c r="J343" s="336"/>
      <c r="K343" s="22"/>
      <c r="L343" s="21"/>
      <c r="M343" s="335"/>
      <c r="N343" s="335"/>
      <c r="O343" s="335"/>
      <c r="P343" s="335"/>
      <c r="Q343" s="335"/>
      <c r="R343" s="335"/>
      <c r="S343" s="335"/>
      <c r="T343" s="335"/>
      <c r="U343" s="335"/>
      <c r="V343" s="335"/>
      <c r="W343" s="335"/>
      <c r="X343" s="335"/>
      <c r="Y343" s="8"/>
      <c r="Z343" s="335"/>
      <c r="AA343" s="335"/>
      <c r="AB343" s="335"/>
      <c r="AC343" s="335"/>
      <c r="AD343" s="335"/>
      <c r="AE343" s="335"/>
      <c r="AF343" s="335"/>
      <c r="AG343" s="335"/>
      <c r="AH343" s="335"/>
      <c r="AI343" s="335"/>
      <c r="AJ343" s="335"/>
      <c r="AK343" s="335"/>
      <c r="AL343" s="8"/>
      <c r="AM343" s="335"/>
      <c r="AN343" s="335"/>
      <c r="AO343" s="335"/>
      <c r="AP343" s="335"/>
      <c r="AQ343" s="335"/>
      <c r="AR343" s="335"/>
      <c r="AS343" s="335"/>
      <c r="AT343" s="335"/>
      <c r="AU343" s="335"/>
      <c r="AV343" s="335"/>
      <c r="AW343" s="335"/>
      <c r="AX343" s="335"/>
      <c r="AY343" s="22"/>
      <c r="AZ343" s="4"/>
    </row>
    <row r="344" spans="2:52" x14ac:dyDescent="0.15">
      <c r="B344" s="2"/>
      <c r="C344" s="331" t="s">
        <v>91</v>
      </c>
      <c r="D344" s="331"/>
      <c r="E344" s="331"/>
      <c r="F344" s="331"/>
      <c r="G344" s="331"/>
      <c r="H344" s="331"/>
      <c r="I344" s="331"/>
      <c r="J344" s="331"/>
      <c r="K344" s="1"/>
      <c r="L344" s="2"/>
      <c r="M344" s="334"/>
      <c r="N344" s="334"/>
      <c r="O344" s="334"/>
      <c r="P344" s="334"/>
      <c r="Q344" s="334"/>
      <c r="R344" s="334"/>
      <c r="S344" s="334"/>
      <c r="T344" s="334"/>
      <c r="U344" s="334"/>
      <c r="V344" s="334"/>
      <c r="W344" s="334"/>
      <c r="X344" s="334"/>
      <c r="Y344" s="4"/>
      <c r="Z344" s="334"/>
      <c r="AA344" s="334"/>
      <c r="AB344" s="334"/>
      <c r="AC344" s="334"/>
      <c r="AD344" s="334"/>
      <c r="AE344" s="334"/>
      <c r="AF344" s="334"/>
      <c r="AG344" s="334"/>
      <c r="AH344" s="334"/>
      <c r="AI344" s="334"/>
      <c r="AJ344" s="334"/>
      <c r="AK344" s="334"/>
      <c r="AL344" s="4"/>
      <c r="AM344" s="334"/>
      <c r="AN344" s="334"/>
      <c r="AO344" s="334"/>
      <c r="AP344" s="334"/>
      <c r="AQ344" s="334"/>
      <c r="AR344" s="334"/>
      <c r="AS344" s="334"/>
      <c r="AT344" s="334"/>
      <c r="AU344" s="334"/>
      <c r="AV344" s="334"/>
      <c r="AW344" s="334"/>
      <c r="AX344" s="334"/>
      <c r="AY344" s="1"/>
      <c r="AZ344" s="4"/>
    </row>
    <row r="345" spans="2:52" x14ac:dyDescent="0.15">
      <c r="B345" s="2"/>
      <c r="C345" s="331"/>
      <c r="D345" s="331"/>
      <c r="E345" s="331"/>
      <c r="F345" s="331"/>
      <c r="G345" s="331"/>
      <c r="H345" s="331"/>
      <c r="I345" s="331"/>
      <c r="J345" s="331"/>
      <c r="K345" s="1"/>
      <c r="L345" s="2"/>
      <c r="M345" s="335"/>
      <c r="N345" s="335"/>
      <c r="O345" s="335"/>
      <c r="P345" s="335"/>
      <c r="Q345" s="335"/>
      <c r="R345" s="335"/>
      <c r="S345" s="335"/>
      <c r="T345" s="335"/>
      <c r="U345" s="335"/>
      <c r="V345" s="335"/>
      <c r="W345" s="335"/>
      <c r="X345" s="335"/>
      <c r="Y345" s="4"/>
      <c r="Z345" s="335"/>
      <c r="AA345" s="335"/>
      <c r="AB345" s="335"/>
      <c r="AC345" s="335"/>
      <c r="AD345" s="335"/>
      <c r="AE345" s="335"/>
      <c r="AF345" s="335"/>
      <c r="AG345" s="335"/>
      <c r="AH345" s="335"/>
      <c r="AI345" s="335"/>
      <c r="AJ345" s="335"/>
      <c r="AK345" s="335"/>
      <c r="AL345" s="4"/>
      <c r="AM345" s="335"/>
      <c r="AN345" s="335"/>
      <c r="AO345" s="335"/>
      <c r="AP345" s="335"/>
      <c r="AQ345" s="335"/>
      <c r="AR345" s="335"/>
      <c r="AS345" s="335"/>
      <c r="AT345" s="335"/>
      <c r="AU345" s="335"/>
      <c r="AV345" s="335"/>
      <c r="AW345" s="335"/>
      <c r="AX345" s="335"/>
      <c r="AY345" s="1"/>
      <c r="AZ345" s="4"/>
    </row>
    <row r="346" spans="2:52" x14ac:dyDescent="0.15">
      <c r="B346" s="2"/>
      <c r="C346" s="324" t="s">
        <v>92</v>
      </c>
      <c r="D346" s="324"/>
      <c r="E346" s="324"/>
      <c r="F346" s="324"/>
      <c r="G346" s="324"/>
      <c r="H346" s="324"/>
      <c r="I346" s="324"/>
      <c r="J346" s="324"/>
      <c r="K346" s="23"/>
      <c r="L346" s="24"/>
      <c r="M346" s="334"/>
      <c r="N346" s="334"/>
      <c r="O346" s="334"/>
      <c r="P346" s="334"/>
      <c r="Q346" s="334"/>
      <c r="R346" s="334"/>
      <c r="S346" s="334"/>
      <c r="T346" s="334"/>
      <c r="U346" s="334"/>
      <c r="V346" s="334"/>
      <c r="W346" s="334"/>
      <c r="X346" s="334"/>
      <c r="Y346" s="7"/>
      <c r="Z346" s="334"/>
      <c r="AA346" s="334"/>
      <c r="AB346" s="334"/>
      <c r="AC346" s="334"/>
      <c r="AD346" s="334"/>
      <c r="AE346" s="334"/>
      <c r="AF346" s="334"/>
      <c r="AG346" s="334"/>
      <c r="AH346" s="334"/>
      <c r="AI346" s="334"/>
      <c r="AJ346" s="334"/>
      <c r="AK346" s="334"/>
      <c r="AL346" s="7"/>
      <c r="AM346" s="334"/>
      <c r="AN346" s="334"/>
      <c r="AO346" s="334"/>
      <c r="AP346" s="334"/>
      <c r="AQ346" s="334"/>
      <c r="AR346" s="334"/>
      <c r="AS346" s="334"/>
      <c r="AT346" s="334"/>
      <c r="AU346" s="334"/>
      <c r="AV346" s="334"/>
      <c r="AW346" s="334"/>
      <c r="AX346" s="334"/>
      <c r="AY346" s="23"/>
      <c r="AZ346" s="4"/>
    </row>
    <row r="347" spans="2:52" x14ac:dyDescent="0.15">
      <c r="B347" s="2"/>
      <c r="C347" s="336"/>
      <c r="D347" s="336"/>
      <c r="E347" s="336"/>
      <c r="F347" s="336"/>
      <c r="G347" s="336"/>
      <c r="H347" s="336"/>
      <c r="I347" s="336"/>
      <c r="J347" s="336"/>
      <c r="K347" s="22"/>
      <c r="L347" s="21"/>
      <c r="M347" s="335"/>
      <c r="N347" s="335"/>
      <c r="O347" s="335"/>
      <c r="P347" s="335"/>
      <c r="Q347" s="335"/>
      <c r="R347" s="335"/>
      <c r="S347" s="335"/>
      <c r="T347" s="335"/>
      <c r="U347" s="335"/>
      <c r="V347" s="335"/>
      <c r="W347" s="335"/>
      <c r="X347" s="335"/>
      <c r="Y347" s="8"/>
      <c r="Z347" s="335"/>
      <c r="AA347" s="335"/>
      <c r="AB347" s="335"/>
      <c r="AC347" s="335"/>
      <c r="AD347" s="335"/>
      <c r="AE347" s="335"/>
      <c r="AF347" s="335"/>
      <c r="AG347" s="335"/>
      <c r="AH347" s="335"/>
      <c r="AI347" s="335"/>
      <c r="AJ347" s="335"/>
      <c r="AK347" s="335"/>
      <c r="AL347" s="8"/>
      <c r="AM347" s="335"/>
      <c r="AN347" s="335"/>
      <c r="AO347" s="335"/>
      <c r="AP347" s="335"/>
      <c r="AQ347" s="335"/>
      <c r="AR347" s="335"/>
      <c r="AS347" s="335"/>
      <c r="AT347" s="335"/>
      <c r="AU347" s="335"/>
      <c r="AV347" s="335"/>
      <c r="AW347" s="335"/>
      <c r="AX347" s="335"/>
      <c r="AY347" s="22"/>
      <c r="AZ347" s="4"/>
    </row>
    <row r="348" spans="2:52" x14ac:dyDescent="0.15">
      <c r="B348" s="2"/>
      <c r="C348" s="324" t="s">
        <v>93</v>
      </c>
      <c r="D348" s="324"/>
      <c r="E348" s="324"/>
      <c r="F348" s="324"/>
      <c r="G348" s="324"/>
      <c r="H348" s="324"/>
      <c r="I348" s="324"/>
      <c r="J348" s="324"/>
      <c r="K348" s="23"/>
      <c r="L348" s="24"/>
      <c r="M348" s="334"/>
      <c r="N348" s="334"/>
      <c r="O348" s="334"/>
      <c r="P348" s="334"/>
      <c r="Q348" s="334"/>
      <c r="R348" s="334"/>
      <c r="S348" s="334"/>
      <c r="T348" s="334"/>
      <c r="U348" s="334"/>
      <c r="V348" s="334"/>
      <c r="W348" s="334"/>
      <c r="X348" s="334"/>
      <c r="Y348" s="7"/>
      <c r="Z348" s="334"/>
      <c r="AA348" s="334"/>
      <c r="AB348" s="334"/>
      <c r="AC348" s="334"/>
      <c r="AD348" s="334"/>
      <c r="AE348" s="334"/>
      <c r="AF348" s="334"/>
      <c r="AG348" s="334"/>
      <c r="AH348" s="334"/>
      <c r="AI348" s="334"/>
      <c r="AJ348" s="334"/>
      <c r="AK348" s="334"/>
      <c r="AL348" s="7"/>
      <c r="AM348" s="334"/>
      <c r="AN348" s="334"/>
      <c r="AO348" s="334"/>
      <c r="AP348" s="334"/>
      <c r="AQ348" s="334"/>
      <c r="AR348" s="334"/>
      <c r="AS348" s="334"/>
      <c r="AT348" s="334"/>
      <c r="AU348" s="334"/>
      <c r="AV348" s="334"/>
      <c r="AW348" s="334"/>
      <c r="AX348" s="334"/>
      <c r="AY348" s="23"/>
      <c r="AZ348" s="4"/>
    </row>
    <row r="349" spans="2:52" x14ac:dyDescent="0.15">
      <c r="B349" s="2"/>
      <c r="C349" s="336"/>
      <c r="D349" s="336"/>
      <c r="E349" s="336"/>
      <c r="F349" s="336"/>
      <c r="G349" s="336"/>
      <c r="H349" s="336"/>
      <c r="I349" s="336"/>
      <c r="J349" s="336"/>
      <c r="K349" s="22"/>
      <c r="L349" s="21"/>
      <c r="M349" s="335"/>
      <c r="N349" s="335"/>
      <c r="O349" s="335"/>
      <c r="P349" s="335"/>
      <c r="Q349" s="335"/>
      <c r="R349" s="335"/>
      <c r="S349" s="335"/>
      <c r="T349" s="335"/>
      <c r="U349" s="335"/>
      <c r="V349" s="335"/>
      <c r="W349" s="335"/>
      <c r="X349" s="335"/>
      <c r="Y349" s="8"/>
      <c r="Z349" s="335"/>
      <c r="AA349" s="335"/>
      <c r="AB349" s="335"/>
      <c r="AC349" s="335"/>
      <c r="AD349" s="335"/>
      <c r="AE349" s="335"/>
      <c r="AF349" s="335"/>
      <c r="AG349" s="335"/>
      <c r="AH349" s="335"/>
      <c r="AI349" s="335"/>
      <c r="AJ349" s="335"/>
      <c r="AK349" s="335"/>
      <c r="AL349" s="8"/>
      <c r="AM349" s="335"/>
      <c r="AN349" s="335"/>
      <c r="AO349" s="335"/>
      <c r="AP349" s="335"/>
      <c r="AQ349" s="335"/>
      <c r="AR349" s="335"/>
      <c r="AS349" s="335"/>
      <c r="AT349" s="335"/>
      <c r="AU349" s="335"/>
      <c r="AV349" s="335"/>
      <c r="AW349" s="335"/>
      <c r="AX349" s="335"/>
      <c r="AY349" s="22"/>
      <c r="AZ349" s="4"/>
    </row>
    <row r="350" spans="2:52" x14ac:dyDescent="0.15">
      <c r="B350" s="17"/>
      <c r="C350" s="51"/>
      <c r="D350" s="51"/>
      <c r="E350" s="51"/>
      <c r="F350" s="51"/>
      <c r="G350" s="51"/>
      <c r="H350" s="51"/>
      <c r="I350" s="51"/>
      <c r="J350" s="51"/>
      <c r="K350" s="18"/>
      <c r="L350" s="17"/>
      <c r="M350" s="18"/>
      <c r="N350" s="18"/>
      <c r="O350" s="18"/>
      <c r="P350" s="18"/>
      <c r="Q350" s="18"/>
      <c r="R350" s="18"/>
      <c r="S350" s="18"/>
      <c r="T350" s="18"/>
      <c r="U350" s="18"/>
      <c r="V350" s="18"/>
      <c r="W350" s="18"/>
      <c r="X350" s="18"/>
      <c r="Y350" s="18"/>
      <c r="Z350" s="18"/>
      <c r="AA350" s="18"/>
      <c r="AB350" s="18"/>
      <c r="AC350" s="18"/>
      <c r="AD350" s="18"/>
      <c r="AE350" s="18"/>
      <c r="AF350" s="18"/>
      <c r="AG350" s="18"/>
      <c r="AH350" s="18"/>
      <c r="AI350" s="18"/>
      <c r="AJ350" s="18"/>
      <c r="AK350" s="18"/>
      <c r="AL350" s="18"/>
      <c r="AM350" s="18"/>
      <c r="AN350" s="18"/>
      <c r="AO350" s="18"/>
      <c r="AP350" s="18"/>
      <c r="AQ350" s="18"/>
      <c r="AR350" s="18"/>
      <c r="AS350" s="18"/>
      <c r="AT350" s="18"/>
      <c r="AU350" s="18"/>
      <c r="AV350" s="18"/>
      <c r="AW350" s="18"/>
      <c r="AX350" s="18"/>
      <c r="AY350" s="18"/>
      <c r="AZ350" s="19"/>
    </row>
    <row r="351" spans="2:52" x14ac:dyDescent="0.15">
      <c r="B351" s="14" t="s">
        <v>435</v>
      </c>
      <c r="C351" s="171" t="s">
        <v>436</v>
      </c>
      <c r="D351" s="171"/>
      <c r="E351" s="171"/>
      <c r="F351" s="171"/>
      <c r="G351" s="171"/>
      <c r="H351" s="171"/>
      <c r="I351" s="171"/>
      <c r="J351" s="171"/>
      <c r="K351" s="15"/>
      <c r="L351" s="14"/>
      <c r="M351" s="15" t="s">
        <v>49</v>
      </c>
      <c r="N351" s="15"/>
      <c r="O351" s="15"/>
      <c r="P351" s="15"/>
      <c r="Q351" s="15"/>
      <c r="R351" s="15"/>
      <c r="S351" s="15"/>
      <c r="T351" s="15"/>
      <c r="U351" s="15"/>
      <c r="V351" s="15"/>
      <c r="W351" s="15"/>
      <c r="X351" s="15" t="s">
        <v>565</v>
      </c>
      <c r="Y351" s="15"/>
      <c r="Z351" s="15"/>
      <c r="AA351" s="15"/>
      <c r="AB351" s="15"/>
      <c r="AC351" s="15"/>
      <c r="AD351" s="15"/>
      <c r="AE351" s="15"/>
      <c r="AF351" s="15"/>
      <c r="AG351" s="15"/>
      <c r="AH351" s="15"/>
      <c r="AI351" s="15"/>
      <c r="AJ351" s="15"/>
      <c r="AK351" s="15"/>
      <c r="AL351" s="15"/>
      <c r="AM351" s="15"/>
      <c r="AN351" s="15"/>
      <c r="AO351" s="15"/>
      <c r="AP351" s="15"/>
      <c r="AQ351" s="15"/>
      <c r="AR351" s="15"/>
      <c r="AS351" s="15"/>
      <c r="AT351" s="15"/>
      <c r="AU351" s="15"/>
      <c r="AV351" s="15"/>
      <c r="AW351" s="15"/>
      <c r="AX351" s="15"/>
      <c r="AY351" s="15"/>
      <c r="AZ351" s="16"/>
    </row>
    <row r="352" spans="2:52" x14ac:dyDescent="0.15">
      <c r="B352" s="2"/>
      <c r="C352" s="6" t="s">
        <v>437</v>
      </c>
      <c r="D352" s="6"/>
      <c r="E352" s="6"/>
      <c r="F352" s="6"/>
      <c r="G352" s="6"/>
      <c r="H352" s="6"/>
      <c r="I352" s="6"/>
      <c r="J352" s="6"/>
      <c r="K352" s="1"/>
      <c r="L352" s="2"/>
      <c r="M352" s="343" t="s">
        <v>562</v>
      </c>
      <c r="N352" s="343"/>
      <c r="O352" s="343"/>
      <c r="P352" s="343"/>
      <c r="Q352" s="343"/>
      <c r="R352" s="343"/>
      <c r="S352" s="343"/>
      <c r="T352" s="343"/>
      <c r="U352" s="343"/>
      <c r="V352" s="343"/>
      <c r="W352" s="23"/>
      <c r="X352" s="328" t="s">
        <v>169</v>
      </c>
      <c r="Y352" s="315"/>
      <c r="Z352" s="23" t="s">
        <v>205</v>
      </c>
      <c r="AA352" s="23"/>
      <c r="AB352" s="23"/>
      <c r="AC352" s="23"/>
      <c r="AD352" s="23"/>
      <c r="AE352" s="315" t="s">
        <v>169</v>
      </c>
      <c r="AF352" s="315"/>
      <c r="AG352" s="23" t="s">
        <v>206</v>
      </c>
      <c r="AH352" s="23"/>
      <c r="AI352" s="23"/>
      <c r="AJ352" s="23"/>
      <c r="AK352" s="23"/>
      <c r="AL352" s="23"/>
      <c r="AM352" s="23"/>
      <c r="AN352" s="23"/>
      <c r="AO352" s="315" t="s">
        <v>169</v>
      </c>
      <c r="AP352" s="315"/>
      <c r="AQ352" s="23" t="s">
        <v>207</v>
      </c>
      <c r="AR352" s="23"/>
      <c r="AS352" s="23"/>
      <c r="AT352" s="23"/>
      <c r="AU352" s="23"/>
      <c r="AV352" s="23"/>
      <c r="AW352" s="23"/>
      <c r="AX352" s="23"/>
      <c r="AY352" s="23"/>
      <c r="AZ352" s="4"/>
    </row>
    <row r="353" spans="2:52" x14ac:dyDescent="0.15">
      <c r="B353" s="2"/>
      <c r="C353" s="6"/>
      <c r="D353" s="6"/>
      <c r="E353" s="6"/>
      <c r="F353" s="6"/>
      <c r="G353" s="6"/>
      <c r="H353" s="6"/>
      <c r="I353" s="6"/>
      <c r="J353" s="6"/>
      <c r="K353" s="1"/>
      <c r="L353" s="2"/>
      <c r="M353" s="344"/>
      <c r="N353" s="344"/>
      <c r="O353" s="344"/>
      <c r="P353" s="344"/>
      <c r="Q353" s="344"/>
      <c r="R353" s="344"/>
      <c r="S353" s="344"/>
      <c r="T353" s="344"/>
      <c r="U353" s="344"/>
      <c r="V353" s="344"/>
      <c r="W353" s="1"/>
      <c r="X353" s="329" t="s">
        <v>169</v>
      </c>
      <c r="Y353" s="330"/>
      <c r="Z353" s="25" t="s">
        <v>208</v>
      </c>
      <c r="AA353" s="25"/>
      <c r="AB353" s="25"/>
      <c r="AC353" s="25"/>
      <c r="AD353" s="25"/>
      <c r="AE353" s="330" t="s">
        <v>169</v>
      </c>
      <c r="AF353" s="330"/>
      <c r="AG353" s="25" t="s">
        <v>209</v>
      </c>
      <c r="AH353" s="25"/>
      <c r="AI353" s="25"/>
      <c r="AJ353" s="25"/>
      <c r="AK353" s="25"/>
      <c r="AL353" s="25"/>
      <c r="AM353" s="25"/>
      <c r="AN353" s="25"/>
      <c r="AO353" s="330" t="s">
        <v>511</v>
      </c>
      <c r="AP353" s="330"/>
      <c r="AQ353" s="25" t="s">
        <v>210</v>
      </c>
      <c r="AR353" s="25"/>
      <c r="AS353" s="25"/>
      <c r="AT353" s="25"/>
      <c r="AU353" s="25"/>
      <c r="AV353" s="25"/>
      <c r="AW353" s="25"/>
      <c r="AX353" s="25"/>
      <c r="AY353" s="25"/>
      <c r="AZ353" s="4"/>
    </row>
    <row r="354" spans="2:52" x14ac:dyDescent="0.15">
      <c r="B354" s="2"/>
      <c r="C354" s="6"/>
      <c r="D354" s="6"/>
      <c r="E354" s="6"/>
      <c r="F354" s="6"/>
      <c r="G354" s="6"/>
      <c r="H354" s="6"/>
      <c r="I354" s="6"/>
      <c r="J354" s="6"/>
      <c r="K354" s="1"/>
      <c r="L354" s="2"/>
      <c r="M354" s="345"/>
      <c r="N354" s="345"/>
      <c r="O354" s="345"/>
      <c r="P354" s="345"/>
      <c r="Q354" s="345"/>
      <c r="R354" s="345"/>
      <c r="S354" s="345"/>
      <c r="T354" s="345"/>
      <c r="U354" s="345"/>
      <c r="V354" s="345"/>
      <c r="W354" s="22"/>
      <c r="X354" s="341" t="s">
        <v>169</v>
      </c>
      <c r="Y354" s="342"/>
      <c r="Z354" s="22" t="s">
        <v>447</v>
      </c>
      <c r="AA354" s="22"/>
      <c r="AB354" s="22"/>
      <c r="AC354" s="22"/>
      <c r="AD354" s="22"/>
      <c r="AE354" s="22"/>
      <c r="AF354" s="22"/>
      <c r="AG354" s="22"/>
      <c r="AH354" s="22"/>
      <c r="AI354" s="22"/>
      <c r="AJ354" s="22"/>
      <c r="AK354" s="22"/>
      <c r="AL354" s="22"/>
      <c r="AM354" s="22"/>
      <c r="AN354" s="22"/>
      <c r="AO354" s="22"/>
      <c r="AP354" s="22"/>
      <c r="AQ354" s="22"/>
      <c r="AR354" s="22"/>
      <c r="AS354" s="22"/>
      <c r="AT354" s="22"/>
      <c r="AU354" s="22"/>
      <c r="AV354" s="22"/>
      <c r="AW354" s="22"/>
      <c r="AX354" s="22"/>
      <c r="AY354" s="22"/>
      <c r="AZ354" s="4"/>
    </row>
    <row r="355" spans="2:52" ht="13.5" customHeight="1" x14ac:dyDescent="0.15">
      <c r="B355" s="2"/>
      <c r="C355" s="6"/>
      <c r="D355" s="6"/>
      <c r="E355" s="6"/>
      <c r="F355" s="6"/>
      <c r="G355" s="6"/>
      <c r="H355" s="6"/>
      <c r="I355" s="6"/>
      <c r="J355" s="6"/>
      <c r="K355" s="1"/>
      <c r="L355" s="2"/>
      <c r="M355" s="343" t="s">
        <v>563</v>
      </c>
      <c r="N355" s="343"/>
      <c r="O355" s="343"/>
      <c r="P355" s="343"/>
      <c r="Q355" s="343"/>
      <c r="R355" s="343"/>
      <c r="S355" s="343"/>
      <c r="T355" s="343"/>
      <c r="U355" s="343"/>
      <c r="V355" s="343"/>
      <c r="W355" s="23"/>
      <c r="X355" s="328" t="s">
        <v>169</v>
      </c>
      <c r="Y355" s="315"/>
      <c r="Z355" s="23" t="s">
        <v>205</v>
      </c>
      <c r="AA355" s="23"/>
      <c r="AB355" s="23"/>
      <c r="AC355" s="23"/>
      <c r="AD355" s="23"/>
      <c r="AE355" s="315" t="s">
        <v>169</v>
      </c>
      <c r="AF355" s="315"/>
      <c r="AG355" s="23" t="s">
        <v>206</v>
      </c>
      <c r="AH355" s="23"/>
      <c r="AI355" s="23"/>
      <c r="AJ355" s="23"/>
      <c r="AK355" s="23"/>
      <c r="AL355" s="23"/>
      <c r="AM355" s="23"/>
      <c r="AN355" s="23"/>
      <c r="AO355" s="315" t="s">
        <v>169</v>
      </c>
      <c r="AP355" s="315"/>
      <c r="AQ355" s="23" t="s">
        <v>207</v>
      </c>
      <c r="AR355" s="23"/>
      <c r="AS355" s="23"/>
      <c r="AT355" s="23"/>
      <c r="AU355" s="23"/>
      <c r="AV355" s="23"/>
      <c r="AW355" s="23"/>
      <c r="AX355" s="23"/>
      <c r="AY355" s="23"/>
      <c r="AZ355" s="4"/>
    </row>
    <row r="356" spans="2:52" ht="13.5" customHeight="1" x14ac:dyDescent="0.15">
      <c r="B356" s="2"/>
      <c r="C356" s="6"/>
      <c r="D356" s="6"/>
      <c r="E356" s="6"/>
      <c r="F356" s="6"/>
      <c r="G356" s="6"/>
      <c r="H356" s="6"/>
      <c r="I356" s="6"/>
      <c r="J356" s="6"/>
      <c r="K356" s="1"/>
      <c r="L356" s="2"/>
      <c r="M356" s="344"/>
      <c r="N356" s="344"/>
      <c r="O356" s="344"/>
      <c r="P356" s="344"/>
      <c r="Q356" s="344"/>
      <c r="R356" s="344"/>
      <c r="S356" s="344"/>
      <c r="T356" s="344"/>
      <c r="U356" s="344"/>
      <c r="V356" s="344"/>
      <c r="W356" s="1"/>
      <c r="X356" s="329" t="s">
        <v>169</v>
      </c>
      <c r="Y356" s="330"/>
      <c r="Z356" s="25" t="s">
        <v>208</v>
      </c>
      <c r="AA356" s="25"/>
      <c r="AB356" s="25"/>
      <c r="AC356" s="25"/>
      <c r="AD356" s="25"/>
      <c r="AE356" s="330" t="s">
        <v>169</v>
      </c>
      <c r="AF356" s="330"/>
      <c r="AG356" s="25" t="s">
        <v>209</v>
      </c>
      <c r="AH356" s="25"/>
      <c r="AI356" s="25"/>
      <c r="AJ356" s="25"/>
      <c r="AK356" s="25"/>
      <c r="AL356" s="25"/>
      <c r="AM356" s="25"/>
      <c r="AN356" s="25"/>
      <c r="AO356" s="330" t="s">
        <v>169</v>
      </c>
      <c r="AP356" s="330"/>
      <c r="AQ356" s="25" t="s">
        <v>210</v>
      </c>
      <c r="AR356" s="25"/>
      <c r="AS356" s="25"/>
      <c r="AT356" s="25"/>
      <c r="AU356" s="25"/>
      <c r="AV356" s="25"/>
      <c r="AW356" s="25"/>
      <c r="AX356" s="25"/>
      <c r="AY356" s="25"/>
      <c r="AZ356" s="4"/>
    </row>
    <row r="357" spans="2:52" ht="13.5" customHeight="1" x14ac:dyDescent="0.15">
      <c r="B357" s="2"/>
      <c r="C357" s="6"/>
      <c r="D357" s="6"/>
      <c r="E357" s="6"/>
      <c r="F357" s="6"/>
      <c r="G357" s="6"/>
      <c r="H357" s="6"/>
      <c r="I357" s="6"/>
      <c r="J357" s="6"/>
      <c r="K357" s="1"/>
      <c r="L357" s="2"/>
      <c r="M357" s="345"/>
      <c r="N357" s="345"/>
      <c r="O357" s="345"/>
      <c r="P357" s="345"/>
      <c r="Q357" s="345"/>
      <c r="R357" s="345"/>
      <c r="S357" s="345"/>
      <c r="T357" s="345"/>
      <c r="U357" s="345"/>
      <c r="V357" s="345"/>
      <c r="W357" s="22"/>
      <c r="X357" s="341" t="s">
        <v>511</v>
      </c>
      <c r="Y357" s="342"/>
      <c r="Z357" s="22" t="s">
        <v>447</v>
      </c>
      <c r="AA357" s="22"/>
      <c r="AB357" s="22"/>
      <c r="AC357" s="22"/>
      <c r="AD357" s="22"/>
      <c r="AE357" s="22"/>
      <c r="AF357" s="22"/>
      <c r="AG357" s="22"/>
      <c r="AH357" s="22"/>
      <c r="AI357" s="22"/>
      <c r="AJ357" s="22"/>
      <c r="AK357" s="22"/>
      <c r="AL357" s="22"/>
      <c r="AM357" s="22"/>
      <c r="AN357" s="22"/>
      <c r="AO357" s="22"/>
      <c r="AP357" s="22"/>
      <c r="AQ357" s="22"/>
      <c r="AR357" s="22"/>
      <c r="AS357" s="22"/>
      <c r="AT357" s="22"/>
      <c r="AU357" s="22"/>
      <c r="AV357" s="22"/>
      <c r="AW357" s="22"/>
      <c r="AX357" s="22"/>
      <c r="AY357" s="22"/>
      <c r="AZ357" s="4"/>
    </row>
    <row r="358" spans="2:52" ht="13.5" customHeight="1" x14ac:dyDescent="0.15">
      <c r="B358" s="2"/>
      <c r="C358" s="6"/>
      <c r="D358" s="6"/>
      <c r="E358" s="6"/>
      <c r="F358" s="6"/>
      <c r="G358" s="6"/>
      <c r="H358" s="6"/>
      <c r="I358" s="6"/>
      <c r="J358" s="6"/>
      <c r="K358" s="1"/>
      <c r="L358" s="2"/>
      <c r="M358" s="343"/>
      <c r="N358" s="343"/>
      <c r="O358" s="343"/>
      <c r="P358" s="343"/>
      <c r="Q358" s="343"/>
      <c r="R358" s="343"/>
      <c r="S358" s="343"/>
      <c r="T358" s="343"/>
      <c r="U358" s="343"/>
      <c r="V358" s="343"/>
      <c r="W358" s="23"/>
      <c r="X358" s="328" t="s">
        <v>169</v>
      </c>
      <c r="Y358" s="315"/>
      <c r="Z358" s="23" t="s">
        <v>205</v>
      </c>
      <c r="AA358" s="23"/>
      <c r="AB358" s="23"/>
      <c r="AC358" s="23"/>
      <c r="AD358" s="23"/>
      <c r="AE358" s="315" t="s">
        <v>169</v>
      </c>
      <c r="AF358" s="315"/>
      <c r="AG358" s="23" t="s">
        <v>206</v>
      </c>
      <c r="AH358" s="23"/>
      <c r="AI358" s="23"/>
      <c r="AJ358" s="23"/>
      <c r="AK358" s="23"/>
      <c r="AL358" s="23"/>
      <c r="AM358" s="23"/>
      <c r="AN358" s="23"/>
      <c r="AO358" s="315" t="s">
        <v>169</v>
      </c>
      <c r="AP358" s="315"/>
      <c r="AQ358" s="23" t="s">
        <v>207</v>
      </c>
      <c r="AR358" s="23"/>
      <c r="AS358" s="23"/>
      <c r="AT358" s="23"/>
      <c r="AU358" s="23"/>
      <c r="AV358" s="23"/>
      <c r="AW358" s="23"/>
      <c r="AX358" s="23"/>
      <c r="AY358" s="23"/>
      <c r="AZ358" s="4"/>
    </row>
    <row r="359" spans="2:52" ht="13.5" customHeight="1" x14ac:dyDescent="0.15">
      <c r="B359" s="2"/>
      <c r="C359" s="6"/>
      <c r="D359" s="6"/>
      <c r="E359" s="6"/>
      <c r="F359" s="6"/>
      <c r="G359" s="6"/>
      <c r="H359" s="6"/>
      <c r="I359" s="6"/>
      <c r="J359" s="6"/>
      <c r="K359" s="1"/>
      <c r="L359" s="2"/>
      <c r="M359" s="344"/>
      <c r="N359" s="344"/>
      <c r="O359" s="344"/>
      <c r="P359" s="344"/>
      <c r="Q359" s="344"/>
      <c r="R359" s="344"/>
      <c r="S359" s="344"/>
      <c r="T359" s="344"/>
      <c r="U359" s="344"/>
      <c r="V359" s="344"/>
      <c r="W359" s="1"/>
      <c r="X359" s="329" t="s">
        <v>169</v>
      </c>
      <c r="Y359" s="330"/>
      <c r="Z359" s="25" t="s">
        <v>208</v>
      </c>
      <c r="AA359" s="25"/>
      <c r="AB359" s="25"/>
      <c r="AC359" s="25"/>
      <c r="AD359" s="25"/>
      <c r="AE359" s="330" t="s">
        <v>169</v>
      </c>
      <c r="AF359" s="330"/>
      <c r="AG359" s="25" t="s">
        <v>209</v>
      </c>
      <c r="AH359" s="25"/>
      <c r="AI359" s="25"/>
      <c r="AJ359" s="25"/>
      <c r="AK359" s="25"/>
      <c r="AL359" s="25"/>
      <c r="AM359" s="25"/>
      <c r="AN359" s="25"/>
      <c r="AO359" s="330" t="s">
        <v>169</v>
      </c>
      <c r="AP359" s="330"/>
      <c r="AQ359" s="25" t="s">
        <v>210</v>
      </c>
      <c r="AR359" s="25"/>
      <c r="AS359" s="25"/>
      <c r="AT359" s="25"/>
      <c r="AU359" s="25"/>
      <c r="AV359" s="25"/>
      <c r="AW359" s="25"/>
      <c r="AX359" s="25"/>
      <c r="AY359" s="25"/>
      <c r="AZ359" s="4"/>
    </row>
    <row r="360" spans="2:52" ht="13.5" customHeight="1" x14ac:dyDescent="0.15">
      <c r="B360" s="2"/>
      <c r="C360" s="6"/>
      <c r="D360" s="6"/>
      <c r="E360" s="6"/>
      <c r="F360" s="6"/>
      <c r="G360" s="6"/>
      <c r="H360" s="6"/>
      <c r="I360" s="6"/>
      <c r="J360" s="6"/>
      <c r="K360" s="1"/>
      <c r="L360" s="2"/>
      <c r="M360" s="345"/>
      <c r="N360" s="345"/>
      <c r="O360" s="345"/>
      <c r="P360" s="345"/>
      <c r="Q360" s="345"/>
      <c r="R360" s="345"/>
      <c r="S360" s="345"/>
      <c r="T360" s="345"/>
      <c r="U360" s="345"/>
      <c r="V360" s="345"/>
      <c r="W360" s="22"/>
      <c r="X360" s="341" t="s">
        <v>169</v>
      </c>
      <c r="Y360" s="342"/>
      <c r="Z360" s="22" t="s">
        <v>447</v>
      </c>
      <c r="AA360" s="22"/>
      <c r="AB360" s="22"/>
      <c r="AC360" s="22"/>
      <c r="AD360" s="22"/>
      <c r="AE360" s="22"/>
      <c r="AF360" s="22"/>
      <c r="AG360" s="22"/>
      <c r="AH360" s="22"/>
      <c r="AI360" s="22"/>
      <c r="AJ360" s="22"/>
      <c r="AK360" s="22"/>
      <c r="AL360" s="22"/>
      <c r="AM360" s="22"/>
      <c r="AN360" s="22"/>
      <c r="AO360" s="22"/>
      <c r="AP360" s="22"/>
      <c r="AQ360" s="22"/>
      <c r="AR360" s="22"/>
      <c r="AS360" s="22"/>
      <c r="AT360" s="22"/>
      <c r="AU360" s="22"/>
      <c r="AV360" s="22"/>
      <c r="AW360" s="22"/>
      <c r="AX360" s="22"/>
      <c r="AY360" s="22"/>
      <c r="AZ360" s="4"/>
    </row>
    <row r="361" spans="2:52" ht="13.5" customHeight="1" x14ac:dyDescent="0.15">
      <c r="B361" s="2"/>
      <c r="C361" s="6"/>
      <c r="D361" s="6"/>
      <c r="E361" s="6"/>
      <c r="F361" s="6"/>
      <c r="G361" s="6"/>
      <c r="H361" s="6"/>
      <c r="I361" s="6"/>
      <c r="J361" s="6"/>
      <c r="K361" s="1"/>
      <c r="L361" s="2"/>
      <c r="M361" s="343"/>
      <c r="N361" s="343"/>
      <c r="O361" s="343"/>
      <c r="P361" s="343"/>
      <c r="Q361" s="343"/>
      <c r="R361" s="343"/>
      <c r="S361" s="343"/>
      <c r="T361" s="343"/>
      <c r="U361" s="343"/>
      <c r="V361" s="343"/>
      <c r="W361" s="23"/>
      <c r="X361" s="328" t="s">
        <v>169</v>
      </c>
      <c r="Y361" s="315"/>
      <c r="Z361" s="23" t="s">
        <v>205</v>
      </c>
      <c r="AA361" s="23"/>
      <c r="AB361" s="23"/>
      <c r="AC361" s="23"/>
      <c r="AD361" s="23"/>
      <c r="AE361" s="315" t="s">
        <v>169</v>
      </c>
      <c r="AF361" s="315"/>
      <c r="AG361" s="23" t="s">
        <v>206</v>
      </c>
      <c r="AH361" s="23"/>
      <c r="AI361" s="23"/>
      <c r="AJ361" s="23"/>
      <c r="AK361" s="23"/>
      <c r="AL361" s="23"/>
      <c r="AM361" s="23"/>
      <c r="AN361" s="23"/>
      <c r="AO361" s="315" t="s">
        <v>169</v>
      </c>
      <c r="AP361" s="315"/>
      <c r="AQ361" s="23" t="s">
        <v>207</v>
      </c>
      <c r="AR361" s="23"/>
      <c r="AS361" s="23"/>
      <c r="AT361" s="23"/>
      <c r="AU361" s="23"/>
      <c r="AV361" s="23"/>
      <c r="AW361" s="23"/>
      <c r="AX361" s="23"/>
      <c r="AY361" s="23"/>
      <c r="AZ361" s="4"/>
    </row>
    <row r="362" spans="2:52" ht="13.5" customHeight="1" x14ac:dyDescent="0.15">
      <c r="B362" s="2"/>
      <c r="C362" s="6"/>
      <c r="D362" s="6"/>
      <c r="E362" s="6"/>
      <c r="F362" s="6"/>
      <c r="G362" s="6"/>
      <c r="H362" s="6"/>
      <c r="I362" s="6"/>
      <c r="J362" s="6"/>
      <c r="K362" s="1"/>
      <c r="L362" s="2"/>
      <c r="M362" s="344"/>
      <c r="N362" s="344"/>
      <c r="O362" s="344"/>
      <c r="P362" s="344"/>
      <c r="Q362" s="344"/>
      <c r="R362" s="344"/>
      <c r="S362" s="344"/>
      <c r="T362" s="344"/>
      <c r="U362" s="344"/>
      <c r="V362" s="344"/>
      <c r="W362" s="1"/>
      <c r="X362" s="329" t="s">
        <v>169</v>
      </c>
      <c r="Y362" s="330"/>
      <c r="Z362" s="25" t="s">
        <v>208</v>
      </c>
      <c r="AA362" s="25"/>
      <c r="AB362" s="25"/>
      <c r="AC362" s="25"/>
      <c r="AD362" s="25"/>
      <c r="AE362" s="330" t="s">
        <v>169</v>
      </c>
      <c r="AF362" s="330"/>
      <c r="AG362" s="25" t="s">
        <v>209</v>
      </c>
      <c r="AH362" s="25"/>
      <c r="AI362" s="25"/>
      <c r="AJ362" s="25"/>
      <c r="AK362" s="25"/>
      <c r="AL362" s="25"/>
      <c r="AM362" s="25"/>
      <c r="AN362" s="25"/>
      <c r="AO362" s="330" t="s">
        <v>169</v>
      </c>
      <c r="AP362" s="330"/>
      <c r="AQ362" s="25" t="s">
        <v>210</v>
      </c>
      <c r="AR362" s="25"/>
      <c r="AS362" s="25"/>
      <c r="AT362" s="25"/>
      <c r="AU362" s="25"/>
      <c r="AV362" s="25"/>
      <c r="AW362" s="25"/>
      <c r="AX362" s="25"/>
      <c r="AY362" s="25"/>
      <c r="AZ362" s="4"/>
    </row>
    <row r="363" spans="2:52" ht="13.5" customHeight="1" x14ac:dyDescent="0.15">
      <c r="B363" s="2"/>
      <c r="C363" s="6"/>
      <c r="D363" s="6"/>
      <c r="E363" s="6"/>
      <c r="F363" s="6"/>
      <c r="G363" s="6"/>
      <c r="H363" s="6"/>
      <c r="I363" s="6"/>
      <c r="J363" s="6"/>
      <c r="K363" s="1"/>
      <c r="L363" s="2"/>
      <c r="M363" s="345"/>
      <c r="N363" s="345"/>
      <c r="O363" s="345"/>
      <c r="P363" s="345"/>
      <c r="Q363" s="345"/>
      <c r="R363" s="345"/>
      <c r="S363" s="345"/>
      <c r="T363" s="345"/>
      <c r="U363" s="345"/>
      <c r="V363" s="345"/>
      <c r="W363" s="22"/>
      <c r="X363" s="341" t="s">
        <v>169</v>
      </c>
      <c r="Y363" s="342"/>
      <c r="Z363" s="22" t="s">
        <v>447</v>
      </c>
      <c r="AA363" s="22"/>
      <c r="AB363" s="22"/>
      <c r="AC363" s="22"/>
      <c r="AD363" s="22"/>
      <c r="AE363" s="22"/>
      <c r="AF363" s="22"/>
      <c r="AG363" s="22"/>
      <c r="AH363" s="22"/>
      <c r="AI363" s="22"/>
      <c r="AJ363" s="22"/>
      <c r="AK363" s="22"/>
      <c r="AL363" s="22"/>
      <c r="AM363" s="22"/>
      <c r="AN363" s="22"/>
      <c r="AO363" s="22"/>
      <c r="AP363" s="22"/>
      <c r="AQ363" s="22"/>
      <c r="AR363" s="22"/>
      <c r="AS363" s="22"/>
      <c r="AT363" s="22"/>
      <c r="AU363" s="22"/>
      <c r="AV363" s="22"/>
      <c r="AW363" s="22"/>
      <c r="AX363" s="22"/>
      <c r="AY363" s="22"/>
      <c r="AZ363" s="4"/>
    </row>
    <row r="364" spans="2:52" ht="13.5" customHeight="1" x14ac:dyDescent="0.15">
      <c r="B364" s="2"/>
      <c r="C364" s="6"/>
      <c r="D364" s="6"/>
      <c r="E364" s="6"/>
      <c r="F364" s="6"/>
      <c r="G364" s="6"/>
      <c r="H364" s="6"/>
      <c r="I364" s="6"/>
      <c r="J364" s="6"/>
      <c r="K364" s="1"/>
      <c r="L364" s="2"/>
      <c r="M364" s="343"/>
      <c r="N364" s="343"/>
      <c r="O364" s="343"/>
      <c r="P364" s="343"/>
      <c r="Q364" s="343"/>
      <c r="R364" s="343"/>
      <c r="S364" s="343"/>
      <c r="T364" s="343"/>
      <c r="U364" s="343"/>
      <c r="V364" s="343"/>
      <c r="W364" s="23"/>
      <c r="X364" s="328" t="s">
        <v>169</v>
      </c>
      <c r="Y364" s="315"/>
      <c r="Z364" s="23" t="s">
        <v>205</v>
      </c>
      <c r="AA364" s="23"/>
      <c r="AB364" s="23"/>
      <c r="AC364" s="23"/>
      <c r="AD364" s="23"/>
      <c r="AE364" s="315" t="s">
        <v>169</v>
      </c>
      <c r="AF364" s="315"/>
      <c r="AG364" s="23" t="s">
        <v>206</v>
      </c>
      <c r="AH364" s="23"/>
      <c r="AI364" s="23"/>
      <c r="AJ364" s="23"/>
      <c r="AK364" s="23"/>
      <c r="AL364" s="23"/>
      <c r="AM364" s="23"/>
      <c r="AN364" s="23"/>
      <c r="AO364" s="315" t="s">
        <v>169</v>
      </c>
      <c r="AP364" s="315"/>
      <c r="AQ364" s="23" t="s">
        <v>207</v>
      </c>
      <c r="AR364" s="23"/>
      <c r="AS364" s="23"/>
      <c r="AT364" s="23"/>
      <c r="AU364" s="23"/>
      <c r="AV364" s="23"/>
      <c r="AW364" s="23"/>
      <c r="AX364" s="23"/>
      <c r="AY364" s="23"/>
      <c r="AZ364" s="4"/>
    </row>
    <row r="365" spans="2:52" ht="13.5" customHeight="1" x14ac:dyDescent="0.15">
      <c r="B365" s="2"/>
      <c r="C365" s="6"/>
      <c r="D365" s="6"/>
      <c r="E365" s="6"/>
      <c r="F365" s="6"/>
      <c r="G365" s="6"/>
      <c r="H365" s="6"/>
      <c r="I365" s="6"/>
      <c r="J365" s="6"/>
      <c r="K365" s="1"/>
      <c r="L365" s="2"/>
      <c r="M365" s="344"/>
      <c r="N365" s="344"/>
      <c r="O365" s="344"/>
      <c r="P365" s="344"/>
      <c r="Q365" s="344"/>
      <c r="R365" s="344"/>
      <c r="S365" s="344"/>
      <c r="T365" s="344"/>
      <c r="U365" s="344"/>
      <c r="V365" s="344"/>
      <c r="W365" s="1"/>
      <c r="X365" s="329" t="s">
        <v>169</v>
      </c>
      <c r="Y365" s="330"/>
      <c r="Z365" s="25" t="s">
        <v>208</v>
      </c>
      <c r="AA365" s="25"/>
      <c r="AB365" s="25"/>
      <c r="AC365" s="25"/>
      <c r="AD365" s="25"/>
      <c r="AE365" s="330" t="s">
        <v>169</v>
      </c>
      <c r="AF365" s="330"/>
      <c r="AG365" s="25" t="s">
        <v>209</v>
      </c>
      <c r="AH365" s="25"/>
      <c r="AI365" s="25"/>
      <c r="AJ365" s="25"/>
      <c r="AK365" s="25"/>
      <c r="AL365" s="25"/>
      <c r="AM365" s="25"/>
      <c r="AN365" s="25"/>
      <c r="AO365" s="330" t="s">
        <v>169</v>
      </c>
      <c r="AP365" s="330"/>
      <c r="AQ365" s="25" t="s">
        <v>210</v>
      </c>
      <c r="AR365" s="25"/>
      <c r="AS365" s="25"/>
      <c r="AT365" s="25"/>
      <c r="AU365" s="25"/>
      <c r="AV365" s="25"/>
      <c r="AW365" s="25"/>
      <c r="AX365" s="25"/>
      <c r="AY365" s="25"/>
      <c r="AZ365" s="4"/>
    </row>
    <row r="366" spans="2:52" ht="13.5" customHeight="1" x14ac:dyDescent="0.15">
      <c r="B366" s="17"/>
      <c r="C366" s="51"/>
      <c r="D366" s="51"/>
      <c r="E366" s="51"/>
      <c r="F366" s="51"/>
      <c r="G366" s="51"/>
      <c r="H366" s="51"/>
      <c r="I366" s="51"/>
      <c r="J366" s="51"/>
      <c r="K366" s="18"/>
      <c r="L366" s="17"/>
      <c r="M366" s="492"/>
      <c r="N366" s="492"/>
      <c r="O366" s="492"/>
      <c r="P366" s="492"/>
      <c r="Q366" s="492"/>
      <c r="R366" s="492"/>
      <c r="S366" s="492"/>
      <c r="T366" s="492"/>
      <c r="U366" s="492"/>
      <c r="V366" s="492"/>
      <c r="W366" s="18"/>
      <c r="X366" s="339" t="s">
        <v>169</v>
      </c>
      <c r="Y366" s="340"/>
      <c r="Z366" s="18" t="s">
        <v>447</v>
      </c>
      <c r="AA366" s="18"/>
      <c r="AB366" s="18"/>
      <c r="AC366" s="18"/>
      <c r="AD366" s="18"/>
      <c r="AE366" s="18"/>
      <c r="AF366" s="18"/>
      <c r="AG366" s="18"/>
      <c r="AH366" s="18"/>
      <c r="AI366" s="18"/>
      <c r="AJ366" s="18"/>
      <c r="AK366" s="18"/>
      <c r="AL366" s="18"/>
      <c r="AM366" s="18"/>
      <c r="AN366" s="18"/>
      <c r="AO366" s="18"/>
      <c r="AP366" s="18"/>
      <c r="AQ366" s="18"/>
      <c r="AR366" s="18"/>
      <c r="AS366" s="18"/>
      <c r="AT366" s="18"/>
      <c r="AU366" s="18"/>
      <c r="AV366" s="18"/>
      <c r="AW366" s="18"/>
      <c r="AX366" s="18"/>
      <c r="AY366" s="18"/>
      <c r="AZ366" s="19"/>
    </row>
    <row r="367" spans="2:52" x14ac:dyDescent="0.15">
      <c r="B367" s="14" t="s">
        <v>434</v>
      </c>
      <c r="C367" s="171" t="s">
        <v>78</v>
      </c>
      <c r="D367" s="171"/>
      <c r="E367" s="171"/>
      <c r="F367" s="171"/>
      <c r="G367" s="171"/>
      <c r="H367" s="171"/>
      <c r="I367" s="171"/>
      <c r="J367" s="171"/>
      <c r="K367" s="15"/>
      <c r="L367" s="14"/>
      <c r="M367" s="15"/>
      <c r="N367" s="15"/>
      <c r="O367" s="15"/>
      <c r="P367" s="15"/>
      <c r="Q367" s="15"/>
      <c r="R367" s="15"/>
      <c r="S367" s="15"/>
      <c r="T367" s="15"/>
      <c r="U367" s="15"/>
      <c r="V367" s="15"/>
      <c r="W367" s="15"/>
      <c r="X367" s="15"/>
      <c r="Y367" s="15"/>
      <c r="Z367" s="15"/>
      <c r="AA367" s="15"/>
      <c r="AB367" s="15"/>
      <c r="AC367" s="15"/>
      <c r="AD367" s="15"/>
      <c r="AE367" s="15"/>
      <c r="AF367" s="15"/>
      <c r="AG367" s="15"/>
      <c r="AH367" s="15"/>
      <c r="AI367" s="15"/>
      <c r="AJ367" s="15"/>
      <c r="AK367" s="15"/>
      <c r="AL367" s="15"/>
      <c r="AM367" s="15"/>
      <c r="AN367" s="15"/>
      <c r="AO367" s="15"/>
      <c r="AP367" s="15"/>
      <c r="AQ367" s="15"/>
      <c r="AR367" s="15"/>
      <c r="AS367" s="15"/>
      <c r="AT367" s="15"/>
      <c r="AU367" s="15"/>
      <c r="AV367" s="15"/>
      <c r="AW367" s="15"/>
      <c r="AX367" s="15"/>
      <c r="AY367" s="15"/>
      <c r="AZ367" s="16"/>
    </row>
    <row r="368" spans="2:52" ht="13.5" customHeight="1" x14ac:dyDescent="0.15">
      <c r="B368" s="2"/>
      <c r="C368" s="324" t="s">
        <v>96</v>
      </c>
      <c r="D368" s="324"/>
      <c r="E368" s="324"/>
      <c r="F368" s="324"/>
      <c r="G368" s="324"/>
      <c r="H368" s="324"/>
      <c r="I368" s="324"/>
      <c r="J368" s="324"/>
      <c r="K368" s="23"/>
      <c r="L368" s="24"/>
      <c r="M368" s="343" t="s">
        <v>561</v>
      </c>
      <c r="N368" s="343"/>
      <c r="O368" s="343"/>
      <c r="P368" s="343"/>
      <c r="Q368" s="343"/>
      <c r="R368" s="343"/>
      <c r="S368" s="343"/>
      <c r="T368" s="343"/>
      <c r="U368" s="343"/>
      <c r="V368" s="343"/>
      <c r="W368" s="343"/>
      <c r="X368" s="343"/>
      <c r="Y368" s="343"/>
      <c r="Z368" s="343"/>
      <c r="AA368" s="343"/>
      <c r="AB368" s="23"/>
      <c r="AC368" s="36"/>
      <c r="AD368" s="346" t="s">
        <v>95</v>
      </c>
      <c r="AE368" s="346"/>
      <c r="AF368" s="346"/>
      <c r="AG368" s="346"/>
      <c r="AH368" s="346"/>
      <c r="AI368" s="346"/>
      <c r="AJ368" s="346"/>
      <c r="AK368" s="312">
        <v>3</v>
      </c>
      <c r="AL368" s="312"/>
      <c r="AM368" s="312"/>
      <c r="AN368" s="312"/>
      <c r="AO368" s="346" t="s">
        <v>279</v>
      </c>
      <c r="AP368" s="346"/>
      <c r="AQ368" s="23"/>
      <c r="AR368" s="23"/>
      <c r="AS368" s="23"/>
      <c r="AT368" s="23"/>
      <c r="AU368" s="23"/>
      <c r="AV368" s="23"/>
      <c r="AW368" s="23"/>
      <c r="AX368" s="23"/>
      <c r="AY368" s="23"/>
      <c r="AZ368" s="4"/>
    </row>
    <row r="369" spans="1:52" ht="13.5" customHeight="1" x14ac:dyDescent="0.15">
      <c r="B369" s="17"/>
      <c r="C369" s="338"/>
      <c r="D369" s="338"/>
      <c r="E369" s="338"/>
      <c r="F369" s="338"/>
      <c r="G369" s="338"/>
      <c r="H369" s="338"/>
      <c r="I369" s="338"/>
      <c r="J369" s="338"/>
      <c r="K369" s="18"/>
      <c r="L369" s="17"/>
      <c r="M369" s="491"/>
      <c r="N369" s="491"/>
      <c r="O369" s="491"/>
      <c r="P369" s="491"/>
      <c r="Q369" s="491"/>
      <c r="R369" s="491"/>
      <c r="S369" s="491"/>
      <c r="T369" s="491"/>
      <c r="U369" s="491"/>
      <c r="V369" s="491"/>
      <c r="W369" s="491"/>
      <c r="X369" s="491"/>
      <c r="Y369" s="491"/>
      <c r="Z369" s="491"/>
      <c r="AA369" s="491"/>
      <c r="AB369" s="18"/>
      <c r="AC369" s="44"/>
      <c r="AD369" s="347"/>
      <c r="AE369" s="347"/>
      <c r="AF369" s="347"/>
      <c r="AG369" s="347"/>
      <c r="AH369" s="347"/>
      <c r="AI369" s="347"/>
      <c r="AJ369" s="347"/>
      <c r="AK369" s="490"/>
      <c r="AL369" s="490"/>
      <c r="AM369" s="490"/>
      <c r="AN369" s="490"/>
      <c r="AO369" s="347"/>
      <c r="AP369" s="347"/>
      <c r="AQ369" s="18"/>
      <c r="AR369" s="18"/>
      <c r="AS369" s="18"/>
      <c r="AT369" s="18"/>
      <c r="AU369" s="18"/>
      <c r="AV369" s="18"/>
      <c r="AW369" s="18"/>
      <c r="AX369" s="18"/>
      <c r="AY369" s="18"/>
      <c r="AZ369" s="19"/>
    </row>
    <row r="372" spans="1:52" ht="13.5" customHeight="1" x14ac:dyDescent="0.15">
      <c r="B372" s="278" t="s">
        <v>764</v>
      </c>
      <c r="C372" s="278"/>
      <c r="D372" s="278"/>
      <c r="E372" s="278"/>
      <c r="F372" s="278"/>
      <c r="G372" s="278"/>
      <c r="H372" s="278"/>
      <c r="I372" s="278"/>
      <c r="J372" s="278"/>
      <c r="K372" s="278"/>
      <c r="L372" s="15"/>
      <c r="M372" s="279" t="s">
        <v>765</v>
      </c>
      <c r="N372" s="279"/>
      <c r="O372" s="279"/>
      <c r="P372" s="279"/>
      <c r="Q372" s="279"/>
      <c r="R372" s="279"/>
      <c r="S372" s="279"/>
      <c r="T372" s="279"/>
      <c r="U372" s="279"/>
      <c r="V372" s="279"/>
      <c r="W372" s="279"/>
      <c r="X372" s="279"/>
      <c r="Y372" s="279"/>
      <c r="Z372" s="279"/>
      <c r="AA372" s="279"/>
      <c r="AB372" s="279"/>
      <c r="AC372" s="279"/>
      <c r="AD372" s="279"/>
      <c r="AE372" s="279"/>
      <c r="AF372" s="279"/>
      <c r="AG372" s="279"/>
      <c r="AH372" s="279"/>
      <c r="AI372" s="279"/>
      <c r="AJ372" s="279"/>
      <c r="AK372" s="279"/>
      <c r="AL372" s="279"/>
      <c r="AM372" s="279"/>
      <c r="AN372" s="279"/>
      <c r="AO372" s="279"/>
      <c r="AP372" s="279"/>
      <c r="AQ372" s="279"/>
      <c r="AR372" s="279"/>
      <c r="AS372" s="279"/>
      <c r="AT372" s="279"/>
      <c r="AU372" s="279"/>
      <c r="AV372" s="279"/>
      <c r="AW372" s="279"/>
      <c r="AX372" s="279"/>
      <c r="AY372" s="279"/>
      <c r="AZ372" s="685"/>
    </row>
    <row r="373" spans="1:52" ht="13.5" customHeight="1" x14ac:dyDescent="0.15">
      <c r="B373" s="278"/>
      <c r="C373" s="278"/>
      <c r="D373" s="278"/>
      <c r="E373" s="278"/>
      <c r="F373" s="278"/>
      <c r="G373" s="278"/>
      <c r="H373" s="278"/>
      <c r="I373" s="278"/>
      <c r="J373" s="278"/>
      <c r="K373" s="278"/>
      <c r="L373" s="274"/>
      <c r="M373" s="686"/>
      <c r="N373" s="686"/>
      <c r="O373" s="686"/>
      <c r="P373" s="686"/>
      <c r="Q373" s="686"/>
      <c r="R373" s="686"/>
      <c r="S373" s="686"/>
      <c r="T373" s="686"/>
      <c r="U373" s="686"/>
      <c r="V373" s="686"/>
      <c r="W373" s="686"/>
      <c r="X373" s="686"/>
      <c r="Y373" s="686"/>
      <c r="Z373" s="686"/>
      <c r="AA373" s="686"/>
      <c r="AB373" s="686"/>
      <c r="AC373" s="686"/>
      <c r="AD373" s="686"/>
      <c r="AE373" s="686"/>
      <c r="AF373" s="686"/>
      <c r="AG373" s="686"/>
      <c r="AH373" s="686"/>
      <c r="AI373" s="686"/>
      <c r="AJ373" s="686"/>
      <c r="AK373" s="686"/>
      <c r="AL373" s="686"/>
      <c r="AM373" s="686"/>
      <c r="AN373" s="686"/>
      <c r="AO373" s="686"/>
      <c r="AP373" s="686"/>
      <c r="AQ373" s="686"/>
      <c r="AR373" s="686"/>
      <c r="AS373" s="686"/>
      <c r="AT373" s="686"/>
      <c r="AU373" s="686"/>
      <c r="AV373" s="686"/>
      <c r="AW373" s="686"/>
      <c r="AX373" s="686"/>
      <c r="AY373" s="686"/>
      <c r="AZ373" s="687"/>
    </row>
    <row r="374" spans="1:52" ht="13.5" customHeight="1" x14ac:dyDescent="0.15">
      <c r="B374" s="278"/>
      <c r="C374" s="278"/>
      <c r="D374" s="278"/>
      <c r="E374" s="278"/>
      <c r="F374" s="278"/>
      <c r="G374" s="278"/>
      <c r="H374" s="278"/>
      <c r="I374" s="278"/>
      <c r="J374" s="278"/>
      <c r="K374" s="278"/>
      <c r="L374" s="274"/>
      <c r="M374" s="686"/>
      <c r="N374" s="686"/>
      <c r="O374" s="686"/>
      <c r="P374" s="686"/>
      <c r="Q374" s="686"/>
      <c r="R374" s="686"/>
      <c r="S374" s="686"/>
      <c r="T374" s="686"/>
      <c r="U374" s="686"/>
      <c r="V374" s="686"/>
      <c r="W374" s="686"/>
      <c r="X374" s="686"/>
      <c r="Y374" s="686"/>
      <c r="Z374" s="686"/>
      <c r="AA374" s="686"/>
      <c r="AB374" s="686"/>
      <c r="AC374" s="686"/>
      <c r="AD374" s="686"/>
      <c r="AE374" s="686"/>
      <c r="AF374" s="686"/>
      <c r="AG374" s="686"/>
      <c r="AH374" s="686"/>
      <c r="AI374" s="686"/>
      <c r="AJ374" s="686"/>
      <c r="AK374" s="686"/>
      <c r="AL374" s="686"/>
      <c r="AM374" s="686"/>
      <c r="AN374" s="686"/>
      <c r="AO374" s="686"/>
      <c r="AP374" s="686"/>
      <c r="AQ374" s="686"/>
      <c r="AR374" s="686"/>
      <c r="AS374" s="686"/>
      <c r="AT374" s="686"/>
      <c r="AU374" s="686"/>
      <c r="AV374" s="686"/>
      <c r="AW374" s="686"/>
      <c r="AX374" s="686"/>
      <c r="AY374" s="686"/>
      <c r="AZ374" s="687"/>
    </row>
    <row r="375" spans="1:52" ht="13.5" customHeight="1" x14ac:dyDescent="0.15">
      <c r="B375" s="278"/>
      <c r="C375" s="278"/>
      <c r="D375" s="278"/>
      <c r="E375" s="278"/>
      <c r="F375" s="278"/>
      <c r="G375" s="278"/>
      <c r="H375" s="278"/>
      <c r="I375" s="278"/>
      <c r="J375" s="278"/>
      <c r="K375" s="278"/>
      <c r="L375" s="274"/>
      <c r="M375" s="686"/>
      <c r="N375" s="686"/>
      <c r="O375" s="686"/>
      <c r="P375" s="686"/>
      <c r="Q375" s="686"/>
      <c r="R375" s="686"/>
      <c r="S375" s="686"/>
      <c r="T375" s="686"/>
      <c r="U375" s="686"/>
      <c r="V375" s="686"/>
      <c r="W375" s="686"/>
      <c r="X375" s="686"/>
      <c r="Y375" s="686"/>
      <c r="Z375" s="686"/>
      <c r="AA375" s="686"/>
      <c r="AB375" s="686"/>
      <c r="AC375" s="686"/>
      <c r="AD375" s="686"/>
      <c r="AE375" s="686"/>
      <c r="AF375" s="686"/>
      <c r="AG375" s="686"/>
      <c r="AH375" s="686"/>
      <c r="AI375" s="686"/>
      <c r="AJ375" s="686"/>
      <c r="AK375" s="686"/>
      <c r="AL375" s="686"/>
      <c r="AM375" s="686"/>
      <c r="AN375" s="686"/>
      <c r="AO375" s="686"/>
      <c r="AP375" s="686"/>
      <c r="AQ375" s="686"/>
      <c r="AR375" s="686"/>
      <c r="AS375" s="686"/>
      <c r="AT375" s="686"/>
      <c r="AU375" s="686"/>
      <c r="AV375" s="686"/>
      <c r="AW375" s="686"/>
      <c r="AX375" s="686"/>
      <c r="AY375" s="686"/>
      <c r="AZ375" s="687"/>
    </row>
    <row r="376" spans="1:52" ht="13.5" customHeight="1" x14ac:dyDescent="0.15">
      <c r="B376" s="278"/>
      <c r="C376" s="278"/>
      <c r="D376" s="278"/>
      <c r="E376" s="278"/>
      <c r="F376" s="278"/>
      <c r="G376" s="278"/>
      <c r="H376" s="278"/>
      <c r="I376" s="278"/>
      <c r="J376" s="278"/>
      <c r="K376" s="278"/>
      <c r="L376" s="18"/>
      <c r="M376" s="688"/>
      <c r="N376" s="688"/>
      <c r="O376" s="688"/>
      <c r="P376" s="688"/>
      <c r="Q376" s="688"/>
      <c r="R376" s="688"/>
      <c r="S376" s="688"/>
      <c r="T376" s="688"/>
      <c r="U376" s="688"/>
      <c r="V376" s="688"/>
      <c r="W376" s="688"/>
      <c r="X376" s="688"/>
      <c r="Y376" s="688"/>
      <c r="Z376" s="688"/>
      <c r="AA376" s="688"/>
      <c r="AB376" s="688"/>
      <c r="AC376" s="688"/>
      <c r="AD376" s="688"/>
      <c r="AE376" s="688"/>
      <c r="AF376" s="688"/>
      <c r="AG376" s="688"/>
      <c r="AH376" s="688"/>
      <c r="AI376" s="688"/>
      <c r="AJ376" s="688"/>
      <c r="AK376" s="688"/>
      <c r="AL376" s="688"/>
      <c r="AM376" s="688"/>
      <c r="AN376" s="688"/>
      <c r="AO376" s="688"/>
      <c r="AP376" s="688"/>
      <c r="AQ376" s="688"/>
      <c r="AR376" s="688"/>
      <c r="AS376" s="688"/>
      <c r="AT376" s="688"/>
      <c r="AU376" s="688"/>
      <c r="AV376" s="688"/>
      <c r="AW376" s="688"/>
      <c r="AX376" s="688"/>
      <c r="AY376" s="688"/>
      <c r="AZ376" s="689"/>
    </row>
    <row r="377" spans="1:52" x14ac:dyDescent="0.15">
      <c r="A377" s="5"/>
      <c r="B377" s="286" t="s">
        <v>767</v>
      </c>
      <c r="C377" s="286"/>
      <c r="D377" s="286"/>
      <c r="E377" s="286"/>
      <c r="F377" s="286"/>
      <c r="G377" s="286"/>
      <c r="H377" s="286"/>
      <c r="I377" s="286"/>
      <c r="J377" s="286"/>
      <c r="K377" s="286"/>
      <c r="L377" s="171"/>
      <c r="M377" s="287" t="s">
        <v>766</v>
      </c>
      <c r="N377" s="288"/>
      <c r="O377" s="288"/>
      <c r="P377" s="288"/>
      <c r="Q377" s="288"/>
      <c r="R377" s="288"/>
      <c r="S377" s="288"/>
      <c r="T377" s="288"/>
      <c r="U377" s="288"/>
      <c r="V377" s="288"/>
      <c r="W377" s="288"/>
      <c r="X377" s="288"/>
      <c r="Y377" s="288"/>
      <c r="Z377" s="288"/>
      <c r="AA377" s="288"/>
      <c r="AB377" s="288"/>
      <c r="AC377" s="288"/>
      <c r="AD377" s="288"/>
      <c r="AE377" s="288"/>
      <c r="AF377" s="288"/>
      <c r="AG377" s="288"/>
      <c r="AH377" s="288"/>
      <c r="AI377" s="288"/>
      <c r="AJ377" s="288"/>
      <c r="AK377" s="288"/>
      <c r="AL377" s="288"/>
      <c r="AM377" s="288"/>
      <c r="AN377" s="288"/>
      <c r="AO377" s="288"/>
      <c r="AP377" s="288"/>
      <c r="AQ377" s="288"/>
      <c r="AR377" s="288"/>
      <c r="AS377" s="288"/>
      <c r="AT377" s="288"/>
      <c r="AU377" s="288"/>
      <c r="AV377" s="288"/>
      <c r="AW377" s="288"/>
      <c r="AX377" s="288"/>
      <c r="AY377" s="288"/>
      <c r="AZ377" s="99"/>
    </row>
    <row r="378" spans="1:52" ht="13.5" customHeight="1" x14ac:dyDescent="0.15">
      <c r="A378" s="5"/>
      <c r="B378" s="286"/>
      <c r="C378" s="286"/>
      <c r="D378" s="286"/>
      <c r="E378" s="286"/>
      <c r="F378" s="286"/>
      <c r="G378" s="286"/>
      <c r="H378" s="286"/>
      <c r="I378" s="286"/>
      <c r="J378" s="286"/>
      <c r="K378" s="286"/>
      <c r="L378" s="6"/>
      <c r="M378" s="289"/>
      <c r="N378" s="289"/>
      <c r="O378" s="289"/>
      <c r="P378" s="289"/>
      <c r="Q378" s="289"/>
      <c r="R378" s="289"/>
      <c r="S378" s="289"/>
      <c r="T378" s="289"/>
      <c r="U378" s="289"/>
      <c r="V378" s="289"/>
      <c r="W378" s="289"/>
      <c r="X378" s="289"/>
      <c r="Y378" s="289"/>
      <c r="Z378" s="289"/>
      <c r="AA378" s="289"/>
      <c r="AB378" s="289"/>
      <c r="AC378" s="289"/>
      <c r="AD378" s="289"/>
      <c r="AE378" s="289"/>
      <c r="AF378" s="289"/>
      <c r="AG378" s="289"/>
      <c r="AH378" s="289"/>
      <c r="AI378" s="289"/>
      <c r="AJ378" s="289"/>
      <c r="AK378" s="289"/>
      <c r="AL378" s="289"/>
      <c r="AM378" s="289"/>
      <c r="AN378" s="289"/>
      <c r="AO378" s="289"/>
      <c r="AP378" s="289"/>
      <c r="AQ378" s="289"/>
      <c r="AR378" s="289"/>
      <c r="AS378" s="289"/>
      <c r="AT378" s="289"/>
      <c r="AU378" s="289"/>
      <c r="AV378" s="289"/>
      <c r="AW378" s="289"/>
      <c r="AX378" s="289"/>
      <c r="AY378" s="289"/>
      <c r="AZ378" s="20"/>
    </row>
    <row r="379" spans="1:52" ht="13.5" customHeight="1" x14ac:dyDescent="0.15">
      <c r="A379" s="5"/>
      <c r="B379" s="286"/>
      <c r="C379" s="286"/>
      <c r="D379" s="286"/>
      <c r="E379" s="286"/>
      <c r="F379" s="286"/>
      <c r="G379" s="286"/>
      <c r="H379" s="286"/>
      <c r="I379" s="286"/>
      <c r="J379" s="286"/>
      <c r="K379" s="286"/>
      <c r="L379" s="6"/>
      <c r="M379" s="289"/>
      <c r="N379" s="289"/>
      <c r="O379" s="289"/>
      <c r="P379" s="289"/>
      <c r="Q379" s="289"/>
      <c r="R379" s="289"/>
      <c r="S379" s="289"/>
      <c r="T379" s="289"/>
      <c r="U379" s="289"/>
      <c r="V379" s="289"/>
      <c r="W379" s="289"/>
      <c r="X379" s="289"/>
      <c r="Y379" s="289"/>
      <c r="Z379" s="289"/>
      <c r="AA379" s="289"/>
      <c r="AB379" s="289"/>
      <c r="AC379" s="289"/>
      <c r="AD379" s="289"/>
      <c r="AE379" s="289"/>
      <c r="AF379" s="289"/>
      <c r="AG379" s="289"/>
      <c r="AH379" s="289"/>
      <c r="AI379" s="289"/>
      <c r="AJ379" s="289"/>
      <c r="AK379" s="289"/>
      <c r="AL379" s="289"/>
      <c r="AM379" s="289"/>
      <c r="AN379" s="289"/>
      <c r="AO379" s="289"/>
      <c r="AP379" s="289"/>
      <c r="AQ379" s="289"/>
      <c r="AR379" s="289"/>
      <c r="AS379" s="289"/>
      <c r="AT379" s="289"/>
      <c r="AU379" s="289"/>
      <c r="AV379" s="289"/>
      <c r="AW379" s="289"/>
      <c r="AX379" s="289"/>
      <c r="AY379" s="289"/>
      <c r="AZ379" s="20"/>
    </row>
    <row r="380" spans="1:52" ht="13.35" customHeight="1" x14ac:dyDescent="0.15">
      <c r="A380" s="5"/>
      <c r="B380" s="286"/>
      <c r="C380" s="286"/>
      <c r="D380" s="286"/>
      <c r="E380" s="286"/>
      <c r="F380" s="286"/>
      <c r="G380" s="286"/>
      <c r="H380" s="286"/>
      <c r="I380" s="286"/>
      <c r="J380" s="286"/>
      <c r="K380" s="286"/>
      <c r="L380" s="6"/>
      <c r="M380" s="289"/>
      <c r="N380" s="289"/>
      <c r="O380" s="289"/>
      <c r="P380" s="289"/>
      <c r="Q380" s="289"/>
      <c r="R380" s="289"/>
      <c r="S380" s="289"/>
      <c r="T380" s="289"/>
      <c r="U380" s="289"/>
      <c r="V380" s="289"/>
      <c r="W380" s="289"/>
      <c r="X380" s="289"/>
      <c r="Y380" s="289"/>
      <c r="Z380" s="289"/>
      <c r="AA380" s="289"/>
      <c r="AB380" s="289"/>
      <c r="AC380" s="289"/>
      <c r="AD380" s="289"/>
      <c r="AE380" s="289"/>
      <c r="AF380" s="289"/>
      <c r="AG380" s="289"/>
      <c r="AH380" s="289"/>
      <c r="AI380" s="289"/>
      <c r="AJ380" s="289"/>
      <c r="AK380" s="289"/>
      <c r="AL380" s="289"/>
      <c r="AM380" s="289"/>
      <c r="AN380" s="289"/>
      <c r="AO380" s="289"/>
      <c r="AP380" s="289"/>
      <c r="AQ380" s="289"/>
      <c r="AR380" s="289"/>
      <c r="AS380" s="289"/>
      <c r="AT380" s="289"/>
      <c r="AU380" s="289"/>
      <c r="AV380" s="289"/>
      <c r="AW380" s="289"/>
      <c r="AX380" s="289"/>
      <c r="AY380" s="289"/>
      <c r="AZ380" s="20"/>
    </row>
    <row r="381" spans="1:52" x14ac:dyDescent="0.15">
      <c r="A381" s="5"/>
      <c r="B381" s="286"/>
      <c r="C381" s="286"/>
      <c r="D381" s="286"/>
      <c r="E381" s="286"/>
      <c r="F381" s="286"/>
      <c r="G381" s="286"/>
      <c r="H381" s="286"/>
      <c r="I381" s="286"/>
      <c r="J381" s="286"/>
      <c r="K381" s="286"/>
      <c r="L381" s="51"/>
      <c r="M381" s="290"/>
      <c r="N381" s="290"/>
      <c r="O381" s="290"/>
      <c r="P381" s="290"/>
      <c r="Q381" s="290"/>
      <c r="R381" s="290"/>
      <c r="S381" s="290"/>
      <c r="T381" s="290"/>
      <c r="U381" s="290"/>
      <c r="V381" s="290"/>
      <c r="W381" s="290"/>
      <c r="X381" s="290"/>
      <c r="Y381" s="290"/>
      <c r="Z381" s="290"/>
      <c r="AA381" s="290"/>
      <c r="AB381" s="290"/>
      <c r="AC381" s="290"/>
      <c r="AD381" s="290"/>
      <c r="AE381" s="290"/>
      <c r="AF381" s="290"/>
      <c r="AG381" s="290"/>
      <c r="AH381" s="290"/>
      <c r="AI381" s="290"/>
      <c r="AJ381" s="290"/>
      <c r="AK381" s="290"/>
      <c r="AL381" s="290"/>
      <c r="AM381" s="290"/>
      <c r="AN381" s="290"/>
      <c r="AO381" s="290"/>
      <c r="AP381" s="290"/>
      <c r="AQ381" s="290"/>
      <c r="AR381" s="290"/>
      <c r="AS381" s="290"/>
      <c r="AT381" s="290"/>
      <c r="AU381" s="290"/>
      <c r="AV381" s="290"/>
      <c r="AW381" s="290"/>
      <c r="AX381" s="290"/>
      <c r="AY381" s="290"/>
      <c r="AZ381" s="45"/>
    </row>
  </sheetData>
  <sheetProtection password="93C8" sheet="1" objects="1" scenarios="1"/>
  <mergeCells count="687">
    <mergeCell ref="B372:K376"/>
    <mergeCell ref="M372:AZ376"/>
    <mergeCell ref="C368:J369"/>
    <mergeCell ref="M368:AA369"/>
    <mergeCell ref="AD368:AJ369"/>
    <mergeCell ref="AK368:AN369"/>
    <mergeCell ref="AO368:AP369"/>
    <mergeCell ref="M364:V366"/>
    <mergeCell ref="X364:Y364"/>
    <mergeCell ref="AE364:AF364"/>
    <mergeCell ref="AO364:AP364"/>
    <mergeCell ref="X365:Y365"/>
    <mergeCell ref="AE365:AF365"/>
    <mergeCell ref="AO365:AP365"/>
    <mergeCell ref="X366:Y366"/>
    <mergeCell ref="X363:Y363"/>
    <mergeCell ref="M358:V360"/>
    <mergeCell ref="X358:Y358"/>
    <mergeCell ref="AE358:AF358"/>
    <mergeCell ref="AO358:AP358"/>
    <mergeCell ref="X359:Y359"/>
    <mergeCell ref="AE359:AF359"/>
    <mergeCell ref="AO359:AP359"/>
    <mergeCell ref="X360:Y360"/>
    <mergeCell ref="M361:V363"/>
    <mergeCell ref="X361:Y361"/>
    <mergeCell ref="AE361:AF361"/>
    <mergeCell ref="AO361:AP361"/>
    <mergeCell ref="X362:Y362"/>
    <mergeCell ref="AE362:AF362"/>
    <mergeCell ref="M355:V357"/>
    <mergeCell ref="X355:Y355"/>
    <mergeCell ref="AE355:AF355"/>
    <mergeCell ref="AO355:AP355"/>
    <mergeCell ref="X356:Y356"/>
    <mergeCell ref="AE356:AF356"/>
    <mergeCell ref="AO356:AP356"/>
    <mergeCell ref="X357:Y357"/>
    <mergeCell ref="AO362:AP362"/>
    <mergeCell ref="C348:J349"/>
    <mergeCell ref="M348:X349"/>
    <mergeCell ref="Z348:AK349"/>
    <mergeCell ref="AM348:AX349"/>
    <mergeCell ref="M352:V354"/>
    <mergeCell ref="X352:Y352"/>
    <mergeCell ref="AE352:AF352"/>
    <mergeCell ref="AO352:AP352"/>
    <mergeCell ref="X353:Y353"/>
    <mergeCell ref="AE353:AF353"/>
    <mergeCell ref="AO353:AP353"/>
    <mergeCell ref="X354:Y354"/>
    <mergeCell ref="C344:J345"/>
    <mergeCell ref="M344:X345"/>
    <mergeCell ref="Z344:AK345"/>
    <mergeCell ref="AM344:AX345"/>
    <mergeCell ref="C346:J347"/>
    <mergeCell ref="M346:X347"/>
    <mergeCell ref="Z346:AK347"/>
    <mergeCell ref="AM346:AX347"/>
    <mergeCell ref="C340:J341"/>
    <mergeCell ref="M340:X341"/>
    <mergeCell ref="Z340:AK341"/>
    <mergeCell ref="AM340:AX341"/>
    <mergeCell ref="C342:J343"/>
    <mergeCell ref="M342:X343"/>
    <mergeCell ref="Z342:AK343"/>
    <mergeCell ref="AM342:AX343"/>
    <mergeCell ref="C335:J336"/>
    <mergeCell ref="M335:X336"/>
    <mergeCell ref="Z335:AK336"/>
    <mergeCell ref="AM335:AX336"/>
    <mergeCell ref="C337:J338"/>
    <mergeCell ref="M337:X338"/>
    <mergeCell ref="Z337:AK338"/>
    <mergeCell ref="AM337:AX338"/>
    <mergeCell ref="C331:J332"/>
    <mergeCell ref="M331:X332"/>
    <mergeCell ref="Z331:AK332"/>
    <mergeCell ref="AM331:AX332"/>
    <mergeCell ref="C333:J334"/>
    <mergeCell ref="M333:X334"/>
    <mergeCell ref="Z333:AK334"/>
    <mergeCell ref="AM333:AX334"/>
    <mergeCell ref="C327:J328"/>
    <mergeCell ref="M327:X328"/>
    <mergeCell ref="Z327:AK328"/>
    <mergeCell ref="AM327:AX328"/>
    <mergeCell ref="C329:J330"/>
    <mergeCell ref="M329:X330"/>
    <mergeCell ref="Z329:AK330"/>
    <mergeCell ref="AM329:AX330"/>
    <mergeCell ref="A316:BA317"/>
    <mergeCell ref="C322:J323"/>
    <mergeCell ref="M322:AK323"/>
    <mergeCell ref="C324:J325"/>
    <mergeCell ref="M324:AK325"/>
    <mergeCell ref="C326:J326"/>
    <mergeCell ref="U310:AG310"/>
    <mergeCell ref="U307:AG307"/>
    <mergeCell ref="AL310:AY311"/>
    <mergeCell ref="U314:AG314"/>
    <mergeCell ref="U315:AG315"/>
    <mergeCell ref="U311:AG311"/>
    <mergeCell ref="U312:AG312"/>
    <mergeCell ref="U313:AG313"/>
    <mergeCell ref="AL312:AY313"/>
    <mergeCell ref="AL314:AY315"/>
    <mergeCell ref="U304:AG304"/>
    <mergeCell ref="U308:AG308"/>
    <mergeCell ref="U305:AG305"/>
    <mergeCell ref="U306:AG306"/>
    <mergeCell ref="AL303:AY304"/>
    <mergeCell ref="AL305:AY306"/>
    <mergeCell ref="AL307:AY308"/>
    <mergeCell ref="Q309:R309"/>
    <mergeCell ref="AA309:AB309"/>
    <mergeCell ref="U299:AG299"/>
    <mergeCell ref="U300:AG300"/>
    <mergeCell ref="U297:AG297"/>
    <mergeCell ref="U298:AG298"/>
    <mergeCell ref="U301:AG301"/>
    <mergeCell ref="AL298:AY299"/>
    <mergeCell ref="AL300:AY301"/>
    <mergeCell ref="S302:T302"/>
    <mergeCell ref="U303:AG303"/>
    <mergeCell ref="C294:J294"/>
    <mergeCell ref="U296:AG296"/>
    <mergeCell ref="C288:J289"/>
    <mergeCell ref="U288:AK288"/>
    <mergeCell ref="AM288:AY290"/>
    <mergeCell ref="U289:AK289"/>
    <mergeCell ref="U290:AK290"/>
    <mergeCell ref="C291:J292"/>
    <mergeCell ref="U291:AK291"/>
    <mergeCell ref="AM291:AY293"/>
    <mergeCell ref="U292:AK292"/>
    <mergeCell ref="U293:AK293"/>
    <mergeCell ref="AL296:AY297"/>
    <mergeCell ref="M294:N294"/>
    <mergeCell ref="O294:T294"/>
    <mergeCell ref="C275:J276"/>
    <mergeCell ref="M275:W276"/>
    <mergeCell ref="C285:J286"/>
    <mergeCell ref="U285:AK285"/>
    <mergeCell ref="AM285:AY287"/>
    <mergeCell ref="U286:AK286"/>
    <mergeCell ref="U287:AK287"/>
    <mergeCell ref="C267:J268"/>
    <mergeCell ref="L267:AY269"/>
    <mergeCell ref="N270:AA271"/>
    <mergeCell ref="AB270:AK271"/>
    <mergeCell ref="AL270:AY271"/>
    <mergeCell ref="C273:J274"/>
    <mergeCell ref="M273:AH274"/>
    <mergeCell ref="L277:AY278"/>
    <mergeCell ref="N280:V280"/>
    <mergeCell ref="X280:AK280"/>
    <mergeCell ref="AM280:AY280"/>
    <mergeCell ref="N281:V281"/>
    <mergeCell ref="X281:AK281"/>
    <mergeCell ref="AM281:AY281"/>
    <mergeCell ref="N282:V282"/>
    <mergeCell ref="X282:AK282"/>
    <mergeCell ref="AM282:AY282"/>
    <mergeCell ref="N265:V265"/>
    <mergeCell ref="X265:AE265"/>
    <mergeCell ref="AG265:AN265"/>
    <mergeCell ref="AP265:AT265"/>
    <mergeCell ref="AV265:AY265"/>
    <mergeCell ref="N266:V266"/>
    <mergeCell ref="X266:AE266"/>
    <mergeCell ref="AG266:AN266"/>
    <mergeCell ref="AP266:AT266"/>
    <mergeCell ref="AV266:AY266"/>
    <mergeCell ref="N263:V263"/>
    <mergeCell ref="X263:AE263"/>
    <mergeCell ref="AG263:AN263"/>
    <mergeCell ref="AP263:AT263"/>
    <mergeCell ref="AV263:AY263"/>
    <mergeCell ref="N264:V264"/>
    <mergeCell ref="X264:AE264"/>
    <mergeCell ref="AG264:AN264"/>
    <mergeCell ref="AP264:AT264"/>
    <mergeCell ref="AV264:AY264"/>
    <mergeCell ref="X261:AE261"/>
    <mergeCell ref="AG261:AN261"/>
    <mergeCell ref="AP261:AT261"/>
    <mergeCell ref="AV261:AY261"/>
    <mergeCell ref="N262:V262"/>
    <mergeCell ref="X262:AE262"/>
    <mergeCell ref="AG262:AN262"/>
    <mergeCell ref="AP262:AT262"/>
    <mergeCell ref="AV262:AY262"/>
    <mergeCell ref="C254:J255"/>
    <mergeCell ref="L254:AY255"/>
    <mergeCell ref="AG250:AZ252"/>
    <mergeCell ref="N257:V257"/>
    <mergeCell ref="X257:AE257"/>
    <mergeCell ref="AG257:AN257"/>
    <mergeCell ref="AP257:AT257"/>
    <mergeCell ref="AV257:AY257"/>
    <mergeCell ref="N258:V258"/>
    <mergeCell ref="X258:AE258"/>
    <mergeCell ref="AG258:AN258"/>
    <mergeCell ref="AP258:AT258"/>
    <mergeCell ref="AV258:AY258"/>
    <mergeCell ref="M246:N246"/>
    <mergeCell ref="Q246:Q247"/>
    <mergeCell ref="S246:AY247"/>
    <mergeCell ref="M247:N247"/>
    <mergeCell ref="M248:N248"/>
    <mergeCell ref="Q248:Q249"/>
    <mergeCell ref="S248:AY249"/>
    <mergeCell ref="M249:N249"/>
    <mergeCell ref="M242:N242"/>
    <mergeCell ref="Q242:Q243"/>
    <mergeCell ref="S242:AY243"/>
    <mergeCell ref="M243:N243"/>
    <mergeCell ref="M244:N244"/>
    <mergeCell ref="Q244:Q245"/>
    <mergeCell ref="S244:AY245"/>
    <mergeCell ref="M245:N245"/>
    <mergeCell ref="A234:BA235"/>
    <mergeCell ref="M240:N240"/>
    <mergeCell ref="Q240:Q241"/>
    <mergeCell ref="S240:AY241"/>
    <mergeCell ref="M241:N241"/>
    <mergeCell ref="C225:D226"/>
    <mergeCell ref="E225:K226"/>
    <mergeCell ref="T225:AH226"/>
    <mergeCell ref="E227:K233"/>
    <mergeCell ref="M227:R233"/>
    <mergeCell ref="T228:T229"/>
    <mergeCell ref="AD228:AY229"/>
    <mergeCell ref="C229:D230"/>
    <mergeCell ref="T230:T231"/>
    <mergeCell ref="AD230:AY231"/>
    <mergeCell ref="V228:AB229"/>
    <mergeCell ref="V230:AB231"/>
    <mergeCell ref="V232:AB233"/>
    <mergeCell ref="T214:AY222"/>
    <mergeCell ref="C215:K223"/>
    <mergeCell ref="M215:S223"/>
    <mergeCell ref="T223:U224"/>
    <mergeCell ref="V223:AD224"/>
    <mergeCell ref="AE223:AQ224"/>
    <mergeCell ref="AR223:AY224"/>
    <mergeCell ref="T232:T233"/>
    <mergeCell ref="AD232:AY233"/>
    <mergeCell ref="C200:D201"/>
    <mergeCell ref="E200:K201"/>
    <mergeCell ref="M200:R201"/>
    <mergeCell ref="S200:AB201"/>
    <mergeCell ref="AH200:AY201"/>
    <mergeCell ref="E203:K213"/>
    <mergeCell ref="T203:AO204"/>
    <mergeCell ref="T205:AH206"/>
    <mergeCell ref="AO205:AY206"/>
    <mergeCell ref="M207:R213"/>
    <mergeCell ref="T212:T213"/>
    <mergeCell ref="V212:AB213"/>
    <mergeCell ref="AD212:AY213"/>
    <mergeCell ref="C208:D208"/>
    <mergeCell ref="T208:T209"/>
    <mergeCell ref="V208:AB209"/>
    <mergeCell ref="AD208:AY209"/>
    <mergeCell ref="T210:T211"/>
    <mergeCell ref="V210:AB211"/>
    <mergeCell ref="AD210:AY211"/>
    <mergeCell ref="C194:D196"/>
    <mergeCell ref="M196:R197"/>
    <mergeCell ref="S196:AG197"/>
    <mergeCell ref="AI196:AM197"/>
    <mergeCell ref="AN196:AY197"/>
    <mergeCell ref="X193:Y194"/>
    <mergeCell ref="Z193:AD194"/>
    <mergeCell ref="AE193:AF194"/>
    <mergeCell ref="AG193:AK194"/>
    <mergeCell ref="AL193:AM194"/>
    <mergeCell ref="AN193:AR194"/>
    <mergeCell ref="E190:K199"/>
    <mergeCell ref="M190:R191"/>
    <mergeCell ref="S190:AB191"/>
    <mergeCell ref="AH190:AY191"/>
    <mergeCell ref="Q193:R194"/>
    <mergeCell ref="S193:W194"/>
    <mergeCell ref="M198:R199"/>
    <mergeCell ref="S198:AB199"/>
    <mergeCell ref="AE198:AJ199"/>
    <mergeCell ref="AK198:AL199"/>
    <mergeCell ref="AM198:AN199"/>
    <mergeCell ref="AO198:AY199"/>
    <mergeCell ref="AS193:AT194"/>
    <mergeCell ref="AU193:AY194"/>
    <mergeCell ref="AL183:AM184"/>
    <mergeCell ref="AN183:AR184"/>
    <mergeCell ref="AS183:AT184"/>
    <mergeCell ref="AU183:AY184"/>
    <mergeCell ref="C184:D186"/>
    <mergeCell ref="M186:R187"/>
    <mergeCell ref="S186:AG187"/>
    <mergeCell ref="AI186:AM187"/>
    <mergeCell ref="AN186:AY187"/>
    <mergeCell ref="E180:K189"/>
    <mergeCell ref="Q180:AH181"/>
    <mergeCell ref="Q183:R184"/>
    <mergeCell ref="S183:W184"/>
    <mergeCell ref="X183:Y184"/>
    <mergeCell ref="Z183:AD184"/>
    <mergeCell ref="AE183:AF184"/>
    <mergeCell ref="AG183:AK184"/>
    <mergeCell ref="M188:R189"/>
    <mergeCell ref="S188:AB189"/>
    <mergeCell ref="AE188:AJ189"/>
    <mergeCell ref="AK188:AL189"/>
    <mergeCell ref="AM188:AN189"/>
    <mergeCell ref="AO188:AY189"/>
    <mergeCell ref="AQ174:AY175"/>
    <mergeCell ref="M176:O177"/>
    <mergeCell ref="P176:T177"/>
    <mergeCell ref="U176:U177"/>
    <mergeCell ref="AQ172:AT173"/>
    <mergeCell ref="AU172:AU173"/>
    <mergeCell ref="AV172:AY173"/>
    <mergeCell ref="M174:M175"/>
    <mergeCell ref="N174:N175"/>
    <mergeCell ref="O174:T175"/>
    <mergeCell ref="U174:U175"/>
    <mergeCell ref="V174:Y175"/>
    <mergeCell ref="Z174:Z175"/>
    <mergeCell ref="AA174:AD175"/>
    <mergeCell ref="Z172:Z173"/>
    <mergeCell ref="AA172:AD173"/>
    <mergeCell ref="AH172:AH173"/>
    <mergeCell ref="AI172:AK173"/>
    <mergeCell ref="AL172:AO173"/>
    <mergeCell ref="AP172:AP173"/>
    <mergeCell ref="M172:M173"/>
    <mergeCell ref="N172:N173"/>
    <mergeCell ref="O172:T173"/>
    <mergeCell ref="U172:U173"/>
    <mergeCell ref="V172:Y173"/>
    <mergeCell ref="AH174:AH175"/>
    <mergeCell ref="AI174:AK175"/>
    <mergeCell ref="AL174:AO175"/>
    <mergeCell ref="AP174:AP175"/>
    <mergeCell ref="AV168:AY169"/>
    <mergeCell ref="M170:M171"/>
    <mergeCell ref="N170:N171"/>
    <mergeCell ref="O170:T171"/>
    <mergeCell ref="U170:U171"/>
    <mergeCell ref="V170:Y171"/>
    <mergeCell ref="Z170:Z171"/>
    <mergeCell ref="AA170:AD171"/>
    <mergeCell ref="AH170:AH171"/>
    <mergeCell ref="AI170:AK171"/>
    <mergeCell ref="AH168:AH169"/>
    <mergeCell ref="AI168:AK169"/>
    <mergeCell ref="AL168:AO169"/>
    <mergeCell ref="AP168:AP169"/>
    <mergeCell ref="AQ168:AT169"/>
    <mergeCell ref="AU168:AU169"/>
    <mergeCell ref="AL170:AO171"/>
    <mergeCell ref="AP170:AP171"/>
    <mergeCell ref="AQ170:AT171"/>
    <mergeCell ref="AU170:AU171"/>
    <mergeCell ref="AV170:AY171"/>
    <mergeCell ref="M168:M169"/>
    <mergeCell ref="N168:N169"/>
    <mergeCell ref="O168:T169"/>
    <mergeCell ref="U168:U169"/>
    <mergeCell ref="V168:Y169"/>
    <mergeCell ref="Z168:Z169"/>
    <mergeCell ref="AA168:AD169"/>
    <mergeCell ref="Z166:Z167"/>
    <mergeCell ref="AA166:AD167"/>
    <mergeCell ref="AQ164:AT165"/>
    <mergeCell ref="AU164:AU165"/>
    <mergeCell ref="AV164:AY165"/>
    <mergeCell ref="M166:M167"/>
    <mergeCell ref="N166:N167"/>
    <mergeCell ref="O166:T167"/>
    <mergeCell ref="U166:U167"/>
    <mergeCell ref="V166:Y167"/>
    <mergeCell ref="AQ166:AT167"/>
    <mergeCell ref="AU166:AU167"/>
    <mergeCell ref="AV166:AY167"/>
    <mergeCell ref="AH166:AH167"/>
    <mergeCell ref="AI166:AK167"/>
    <mergeCell ref="AL166:AO167"/>
    <mergeCell ref="AP166:AP167"/>
    <mergeCell ref="AV162:AY163"/>
    <mergeCell ref="M164:M165"/>
    <mergeCell ref="N164:N165"/>
    <mergeCell ref="O164:T165"/>
    <mergeCell ref="U164:U165"/>
    <mergeCell ref="V164:Y165"/>
    <mergeCell ref="Z164:Z165"/>
    <mergeCell ref="AA164:AD165"/>
    <mergeCell ref="AH164:AH165"/>
    <mergeCell ref="AI164:AK165"/>
    <mergeCell ref="AH162:AH163"/>
    <mergeCell ref="AI162:AK163"/>
    <mergeCell ref="AL162:AO163"/>
    <mergeCell ref="AP162:AP163"/>
    <mergeCell ref="AQ162:AT163"/>
    <mergeCell ref="AU162:AU163"/>
    <mergeCell ref="M162:O163"/>
    <mergeCell ref="P162:T163"/>
    <mergeCell ref="U162:U163"/>
    <mergeCell ref="V162:Y163"/>
    <mergeCell ref="Z162:Z163"/>
    <mergeCell ref="AA162:AD163"/>
    <mergeCell ref="AL164:AO165"/>
    <mergeCell ref="AP164:AP165"/>
    <mergeCell ref="AH160:AJ161"/>
    <mergeCell ref="AK160:AO161"/>
    <mergeCell ref="AP160:AP161"/>
    <mergeCell ref="AQ160:AT161"/>
    <mergeCell ref="AU160:AU161"/>
    <mergeCell ref="AV160:AY161"/>
    <mergeCell ref="M160:O161"/>
    <mergeCell ref="P160:T161"/>
    <mergeCell ref="U160:U161"/>
    <mergeCell ref="V160:Y161"/>
    <mergeCell ref="Z160:Z161"/>
    <mergeCell ref="AA160:AD161"/>
    <mergeCell ref="D157:I159"/>
    <mergeCell ref="AH157:AO157"/>
    <mergeCell ref="AQ157:AT157"/>
    <mergeCell ref="AV157:AY157"/>
    <mergeCell ref="M159:T159"/>
    <mergeCell ref="AA159:AD159"/>
    <mergeCell ref="AH159:AO159"/>
    <mergeCell ref="AQ159:AT159"/>
    <mergeCell ref="AV159:AY159"/>
    <mergeCell ref="A149:BA150"/>
    <mergeCell ref="D155:I156"/>
    <mergeCell ref="M155:AD156"/>
    <mergeCell ref="AH155:AY156"/>
    <mergeCell ref="AL134:AL135"/>
    <mergeCell ref="AQ134:AZ135"/>
    <mergeCell ref="L136:U141"/>
    <mergeCell ref="AD136:AY137"/>
    <mergeCell ref="AD138:AE138"/>
    <mergeCell ref="AM138:AN138"/>
    <mergeCell ref="AD139:AE139"/>
    <mergeCell ref="AD140:AE141"/>
    <mergeCell ref="AF140:AZ141"/>
    <mergeCell ref="K125:K135"/>
    <mergeCell ref="L125:V125"/>
    <mergeCell ref="W125:AK125"/>
    <mergeCell ref="AM125:AZ125"/>
    <mergeCell ref="AA126:AJ127"/>
    <mergeCell ref="AL126:AL127"/>
    <mergeCell ref="AQ126:AZ127"/>
    <mergeCell ref="L132:V135"/>
    <mergeCell ref="AA132:AJ133"/>
    <mergeCell ref="AL132:AL133"/>
    <mergeCell ref="AQ132:AZ133"/>
    <mergeCell ref="AA134:AJ135"/>
    <mergeCell ref="L127:U128"/>
    <mergeCell ref="AA128:AJ129"/>
    <mergeCell ref="AL128:AL129"/>
    <mergeCell ref="L142:U143"/>
    <mergeCell ref="V142:AE143"/>
    <mergeCell ref="AF142:AZ142"/>
    <mergeCell ref="AF143:AZ143"/>
    <mergeCell ref="AQ117:AZ118"/>
    <mergeCell ref="L119:U120"/>
    <mergeCell ref="AA119:AJ120"/>
    <mergeCell ref="AL119:AL120"/>
    <mergeCell ref="AQ119:AZ120"/>
    <mergeCell ref="AQ128:AZ129"/>
    <mergeCell ref="L130:U131"/>
    <mergeCell ref="AA130:AJ131"/>
    <mergeCell ref="AL130:AL131"/>
    <mergeCell ref="AQ130:AZ131"/>
    <mergeCell ref="K114:K124"/>
    <mergeCell ref="L114:V114"/>
    <mergeCell ref="W114:AK114"/>
    <mergeCell ref="AM114:AZ114"/>
    <mergeCell ref="AA115:AJ116"/>
    <mergeCell ref="AL115:AL116"/>
    <mergeCell ref="AQ115:AZ116"/>
    <mergeCell ref="L116:U117"/>
    <mergeCell ref="K103:K113"/>
    <mergeCell ref="L103:V103"/>
    <mergeCell ref="W103:AK103"/>
    <mergeCell ref="AM103:AZ103"/>
    <mergeCell ref="AA104:AJ105"/>
    <mergeCell ref="AL104:AL105"/>
    <mergeCell ref="AQ104:AZ105"/>
    <mergeCell ref="L121:V124"/>
    <mergeCell ref="AA121:AJ122"/>
    <mergeCell ref="AL121:AL122"/>
    <mergeCell ref="AQ121:AZ122"/>
    <mergeCell ref="AA123:AJ124"/>
    <mergeCell ref="AL123:AL124"/>
    <mergeCell ref="AQ123:AZ124"/>
    <mergeCell ref="AA117:AJ118"/>
    <mergeCell ref="AL117:AL118"/>
    <mergeCell ref="AQ106:AZ107"/>
    <mergeCell ref="L108:U109"/>
    <mergeCell ref="AA108:AJ109"/>
    <mergeCell ref="AL108:AL109"/>
    <mergeCell ref="AQ108:AZ109"/>
    <mergeCell ref="L110:V113"/>
    <mergeCell ref="AA110:AJ111"/>
    <mergeCell ref="AL110:AL111"/>
    <mergeCell ref="AQ110:AZ111"/>
    <mergeCell ref="AA112:AJ113"/>
    <mergeCell ref="L105:U106"/>
    <mergeCell ref="AA106:AJ107"/>
    <mergeCell ref="AL106:AL107"/>
    <mergeCell ref="AL112:AL113"/>
    <mergeCell ref="AQ112:AZ113"/>
    <mergeCell ref="K97:K99"/>
    <mergeCell ref="L98:U99"/>
    <mergeCell ref="W98:AF99"/>
    <mergeCell ref="AH98:AS99"/>
    <mergeCell ref="K100:K102"/>
    <mergeCell ref="L101:U102"/>
    <mergeCell ref="W101:AF102"/>
    <mergeCell ref="AH101:AS102"/>
    <mergeCell ref="W93:X93"/>
    <mergeCell ref="AD93:AE93"/>
    <mergeCell ref="AN93:AO93"/>
    <mergeCell ref="K94:K96"/>
    <mergeCell ref="L95:U96"/>
    <mergeCell ref="W95:AF96"/>
    <mergeCell ref="AH95:AS96"/>
    <mergeCell ref="K88:K93"/>
    <mergeCell ref="L89:U90"/>
    <mergeCell ref="W89:Z90"/>
    <mergeCell ref="AB89:AJ90"/>
    <mergeCell ref="AL89:AO90"/>
    <mergeCell ref="AQ89:AZ90"/>
    <mergeCell ref="L92:U93"/>
    <mergeCell ref="W92:X92"/>
    <mergeCell ref="AD92:AE92"/>
    <mergeCell ref="AN92:AO92"/>
    <mergeCell ref="C85:J85"/>
    <mergeCell ref="L86:U87"/>
    <mergeCell ref="W86:X86"/>
    <mergeCell ref="AD86:AE86"/>
    <mergeCell ref="AN86:AO86"/>
    <mergeCell ref="W87:X87"/>
    <mergeCell ref="AD87:AE87"/>
    <mergeCell ref="AN87:AO87"/>
    <mergeCell ref="K82:K87"/>
    <mergeCell ref="L83:U84"/>
    <mergeCell ref="W83:Z84"/>
    <mergeCell ref="AB83:AJ84"/>
    <mergeCell ref="AL83:AO84"/>
    <mergeCell ref="AQ83:AZ84"/>
    <mergeCell ref="W80:X80"/>
    <mergeCell ref="AD80:AE80"/>
    <mergeCell ref="AN80:AO80"/>
    <mergeCell ref="W81:X81"/>
    <mergeCell ref="AD81:AE81"/>
    <mergeCell ref="AN81:AO81"/>
    <mergeCell ref="V68:AI69"/>
    <mergeCell ref="AJ68:AZ69"/>
    <mergeCell ref="A71:BA72"/>
    <mergeCell ref="K76:K81"/>
    <mergeCell ref="L77:U78"/>
    <mergeCell ref="W77:Z78"/>
    <mergeCell ref="AB77:AJ78"/>
    <mergeCell ref="AL77:AO78"/>
    <mergeCell ref="AQ77:AZ78"/>
    <mergeCell ref="L80:U81"/>
    <mergeCell ref="V54:AI55"/>
    <mergeCell ref="AJ54:AZ54"/>
    <mergeCell ref="V64:AI65"/>
    <mergeCell ref="AJ64:AZ65"/>
    <mergeCell ref="V66:AI67"/>
    <mergeCell ref="AJ66:AZ67"/>
    <mergeCell ref="V50:AI51"/>
    <mergeCell ref="AJ50:AS51"/>
    <mergeCell ref="AU50:AV51"/>
    <mergeCell ref="AW50:AZ51"/>
    <mergeCell ref="V52:AI53"/>
    <mergeCell ref="AJ52:AZ52"/>
    <mergeCell ref="V56:AI57"/>
    <mergeCell ref="AJ56:AZ56"/>
    <mergeCell ref="W58:AI58"/>
    <mergeCell ref="AL58:AN58"/>
    <mergeCell ref="AP58:AQ58"/>
    <mergeCell ref="AS58:AT58"/>
    <mergeCell ref="AW58:AY58"/>
    <mergeCell ref="W59:AI59"/>
    <mergeCell ref="AL59:AN59"/>
    <mergeCell ref="AP59:AQ59"/>
    <mergeCell ref="AS59:AT59"/>
    <mergeCell ref="AW59:AY59"/>
    <mergeCell ref="V42:AI43"/>
    <mergeCell ref="AJ42:AZ43"/>
    <mergeCell ref="V44:AI45"/>
    <mergeCell ref="AJ44:AZ45"/>
    <mergeCell ref="V46:AI47"/>
    <mergeCell ref="V48:AI49"/>
    <mergeCell ref="AJ48:AZ49"/>
    <mergeCell ref="V36:AI37"/>
    <mergeCell ref="V38:AI39"/>
    <mergeCell ref="AJ38:AR39"/>
    <mergeCell ref="AS38:AT39"/>
    <mergeCell ref="AU38:AW39"/>
    <mergeCell ref="V40:AI41"/>
    <mergeCell ref="AJ40:AZ41"/>
    <mergeCell ref="AI34:AZ35"/>
    <mergeCell ref="K16:L16"/>
    <mergeCell ref="Z16:AA16"/>
    <mergeCell ref="A1:BA2"/>
    <mergeCell ref="B3:AZ3"/>
    <mergeCell ref="K8:N8"/>
    <mergeCell ref="Q8:R8"/>
    <mergeCell ref="U8:V8"/>
    <mergeCell ref="AF8:AI8"/>
    <mergeCell ref="AL8:AM8"/>
    <mergeCell ref="AP8:AQ8"/>
    <mergeCell ref="AS8:AZ15"/>
    <mergeCell ref="P25:R26"/>
    <mergeCell ref="S25:AD26"/>
    <mergeCell ref="AK25:AM26"/>
    <mergeCell ref="AN25:AY26"/>
    <mergeCell ref="M30:N31"/>
    <mergeCell ref="P30:AG31"/>
    <mergeCell ref="AI30:AZ31"/>
    <mergeCell ref="N260:V260"/>
    <mergeCell ref="X260:AE260"/>
    <mergeCell ref="AG260:AN260"/>
    <mergeCell ref="AP260:AT260"/>
    <mergeCell ref="AV260:AY260"/>
    <mergeCell ref="N261:V261"/>
    <mergeCell ref="P9:AQ10"/>
    <mergeCell ref="P11:AQ12"/>
    <mergeCell ref="P13:S13"/>
    <mergeCell ref="U13:Y13"/>
    <mergeCell ref="P14:AQ15"/>
    <mergeCell ref="P23:AD24"/>
    <mergeCell ref="P17:S17"/>
    <mergeCell ref="U17:Y17"/>
    <mergeCell ref="P18:AY19"/>
    <mergeCell ref="P20:AY21"/>
    <mergeCell ref="P22:AD22"/>
    <mergeCell ref="AI22:AY22"/>
    <mergeCell ref="AI23:AY24"/>
    <mergeCell ref="M32:N33"/>
    <mergeCell ref="P32:AG33"/>
    <mergeCell ref="AI32:AZ33"/>
    <mergeCell ref="M34:N35"/>
    <mergeCell ref="P34:AH35"/>
    <mergeCell ref="U251:V251"/>
    <mergeCell ref="U252:V252"/>
    <mergeCell ref="AB251:AC251"/>
    <mergeCell ref="AB252:AC252"/>
    <mergeCell ref="M253:AY253"/>
    <mergeCell ref="N259:V259"/>
    <mergeCell ref="X259:AE259"/>
    <mergeCell ref="AG259:AN259"/>
    <mergeCell ref="AP259:AT259"/>
    <mergeCell ref="AV259:AY259"/>
    <mergeCell ref="B377:K381"/>
    <mergeCell ref="M377:AY381"/>
    <mergeCell ref="AJ57:AZ57"/>
    <mergeCell ref="V60:AI61"/>
    <mergeCell ref="AJ60:AZ60"/>
    <mergeCell ref="AJ61:AZ61"/>
    <mergeCell ref="W62:AI62"/>
    <mergeCell ref="AL62:AN62"/>
    <mergeCell ref="AP62:AQ62"/>
    <mergeCell ref="AS62:AT62"/>
    <mergeCell ref="AW62:AY62"/>
    <mergeCell ref="W63:AI63"/>
    <mergeCell ref="AL63:AN63"/>
    <mergeCell ref="AP63:AQ63"/>
    <mergeCell ref="AS63:AT63"/>
    <mergeCell ref="AW63:AY63"/>
    <mergeCell ref="N283:V283"/>
    <mergeCell ref="X283:AK283"/>
    <mergeCell ref="AM283:AY283"/>
    <mergeCell ref="N284:V284"/>
    <mergeCell ref="X284:AK284"/>
    <mergeCell ref="AM284:AY284"/>
    <mergeCell ref="U250:V250"/>
    <mergeCell ref="AB250:AC250"/>
  </mergeCells>
  <phoneticPr fontId="1"/>
  <conditionalFormatting sqref="M34">
    <cfRule type="containsText" dxfId="382" priority="387" operator="containsText" text="■">
      <formula>NOT(ISERROR(SEARCH("■",M34)))</formula>
    </cfRule>
  </conditionalFormatting>
  <conditionalFormatting sqref="K8:N8 Q8:R8 U8:V8 AF8:AI8 AL8:AM8 AP8:AQ8 P9:AQ12 P13:S13 U13:Y13 P14:AQ15">
    <cfRule type="notContainsBlanks" dxfId="381" priority="385">
      <formula>LEN(TRIM(K8))&gt;0</formula>
    </cfRule>
    <cfRule type="notContainsBlanks" dxfId="380" priority="386">
      <formula>LEN(TRIM(K8))&gt;0</formula>
    </cfRule>
  </conditionalFormatting>
  <conditionalFormatting sqref="K16:L16">
    <cfRule type="containsText" dxfId="379" priority="384" operator="containsText" text="■">
      <formula>NOT(ISERROR(SEARCH("■",K16)))</formula>
    </cfRule>
  </conditionalFormatting>
  <conditionalFormatting sqref="Z16:AA16">
    <cfRule type="containsText" dxfId="378" priority="383" operator="containsText" text="■">
      <formula>NOT(ISERROR(SEARCH("■",Z16)))</formula>
    </cfRule>
  </conditionalFormatting>
  <conditionalFormatting sqref="J17:AZ19">
    <cfRule type="expression" dxfId="377" priority="382">
      <formula>$K$16="■"</formula>
    </cfRule>
  </conditionalFormatting>
  <conditionalFormatting sqref="AZ26">
    <cfRule type="expression" dxfId="376" priority="381">
      <formula>$K$25="■"</formula>
    </cfRule>
  </conditionalFormatting>
  <conditionalFormatting sqref="I3:I5">
    <cfRule type="expression" priority="388">
      <formula>COUNTIF($L$77,"ベーシックモデル*")</formula>
    </cfRule>
    <cfRule type="expression" priority="389">
      <formula>COUNTIF($L$77,"ベーシックモデル*")</formula>
    </cfRule>
    <cfRule type="expression" priority="390">
      <formula>COUNTIF($L$77,"ベーシックモデル")</formula>
    </cfRule>
  </conditionalFormatting>
  <conditionalFormatting sqref="AH155:AY156 AA160:AD161 AI162:AK163 O164:T165 AQ160:AT161">
    <cfRule type="notContainsBlanks" dxfId="375" priority="380">
      <formula>LEN(TRIM(O155))&gt;0</formula>
    </cfRule>
  </conditionalFormatting>
  <conditionalFormatting sqref="O166:T175">
    <cfRule type="notContainsBlanks" dxfId="374" priority="379">
      <formula>LEN(TRIM(O166))&gt;0</formula>
    </cfRule>
  </conditionalFormatting>
  <conditionalFormatting sqref="AA162:AD175">
    <cfRule type="notContainsBlanks" dxfId="373" priority="378">
      <formula>LEN(TRIM(AA162))&gt;0</formula>
    </cfRule>
  </conditionalFormatting>
  <conditionalFormatting sqref="AI164:AK175">
    <cfRule type="notContainsBlanks" dxfId="372" priority="377">
      <formula>LEN(TRIM(AI164))&gt;0</formula>
    </cfRule>
  </conditionalFormatting>
  <conditionalFormatting sqref="AQ162:AT173">
    <cfRule type="notContainsBlanks" dxfId="371" priority="376">
      <formula>LEN(TRIM(AQ162))&gt;0</formula>
    </cfRule>
  </conditionalFormatting>
  <conditionalFormatting sqref="Q183">
    <cfRule type="containsText" dxfId="370" priority="375" operator="containsText" text="■">
      <formula>NOT(ISERROR(SEARCH("■",Q183)))</formula>
    </cfRule>
  </conditionalFormatting>
  <conditionalFormatting sqref="X183">
    <cfRule type="containsText" dxfId="369" priority="374" operator="containsText" text="■">
      <formula>NOT(ISERROR(SEARCH("■",X183)))</formula>
    </cfRule>
  </conditionalFormatting>
  <conditionalFormatting sqref="AE183">
    <cfRule type="containsText" dxfId="368" priority="373" operator="containsText" text="■">
      <formula>NOT(ISERROR(SEARCH("■",AE183)))</formula>
    </cfRule>
  </conditionalFormatting>
  <conditionalFormatting sqref="AL183">
    <cfRule type="containsText" dxfId="367" priority="372" operator="containsText" text="■">
      <formula>NOT(ISERROR(SEARCH("■",AL183)))</formula>
    </cfRule>
  </conditionalFormatting>
  <conditionalFormatting sqref="AS183">
    <cfRule type="containsText" dxfId="366" priority="371" operator="containsText" text="■">
      <formula>NOT(ISERROR(SEARCH("■",AS183)))</formula>
    </cfRule>
  </conditionalFormatting>
  <conditionalFormatting sqref="S188">
    <cfRule type="notContainsBlanks" dxfId="365" priority="369">
      <formula>LEN(TRIM(S188))&gt;0</formula>
    </cfRule>
  </conditionalFormatting>
  <conditionalFormatting sqref="S186">
    <cfRule type="notContainsBlanks" dxfId="364" priority="370">
      <formula>LEN(TRIM(S186))&gt;0</formula>
    </cfRule>
  </conditionalFormatting>
  <conditionalFormatting sqref="T203">
    <cfRule type="notContainsBlanks" dxfId="363" priority="356">
      <formula>LEN(TRIM(T203))&gt;0</formula>
    </cfRule>
  </conditionalFormatting>
  <conditionalFormatting sqref="AN186">
    <cfRule type="notContainsBlanks" dxfId="362" priority="368">
      <formula>LEN(TRIM(AN186))&gt;0</formula>
    </cfRule>
  </conditionalFormatting>
  <conditionalFormatting sqref="S240">
    <cfRule type="notContainsBlanks" dxfId="361" priority="367">
      <formula>LEN(TRIM(S240))&gt;0</formula>
    </cfRule>
  </conditionalFormatting>
  <conditionalFormatting sqref="U252">
    <cfRule type="notContainsBlanks" dxfId="360" priority="357">
      <formula>LEN(TRIM(U252))&gt;0</formula>
    </cfRule>
    <cfRule type="notContainsBlanks" dxfId="359" priority="358">
      <formula>LEN(TRIM(U252))&gt;0</formula>
    </cfRule>
  </conditionalFormatting>
  <conditionalFormatting sqref="AB250">
    <cfRule type="notContainsBlanks" dxfId="358" priority="365">
      <formula>LEN(TRIM(AB250))&gt;0</formula>
    </cfRule>
    <cfRule type="notContainsBlanks" dxfId="357" priority="366">
      <formula>LEN(TRIM(AB250))&gt;0</formula>
    </cfRule>
  </conditionalFormatting>
  <conditionalFormatting sqref="U251">
    <cfRule type="notContainsBlanks" dxfId="356" priority="363">
      <formula>LEN(TRIM(U251))&gt;0</formula>
    </cfRule>
    <cfRule type="notContainsBlanks" dxfId="355" priority="364">
      <formula>LEN(TRIM(U251))&gt;0</formula>
    </cfRule>
  </conditionalFormatting>
  <conditionalFormatting sqref="AB251">
    <cfRule type="notContainsBlanks" dxfId="354" priority="361">
      <formula>LEN(TRIM(AB251))&gt;0</formula>
    </cfRule>
    <cfRule type="notContainsBlanks" dxfId="353" priority="362">
      <formula>LEN(TRIM(AB251))&gt;0</formula>
    </cfRule>
  </conditionalFormatting>
  <conditionalFormatting sqref="AB252">
    <cfRule type="notContainsBlanks" dxfId="352" priority="359">
      <formula>LEN(TRIM(AB252))&gt;0</formula>
    </cfRule>
    <cfRule type="notContainsBlanks" dxfId="351" priority="360">
      <formula>LEN(TRIM(AB252))&gt;0</formula>
    </cfRule>
  </conditionalFormatting>
  <conditionalFormatting sqref="V208">
    <cfRule type="notContainsBlanks" dxfId="350" priority="355">
      <formula>LEN(TRIM(V208))&gt;0</formula>
    </cfRule>
  </conditionalFormatting>
  <conditionalFormatting sqref="AD208">
    <cfRule type="notContainsBlanks" dxfId="349" priority="354">
      <formula>LEN(TRIM(AD208))&gt;0</formula>
    </cfRule>
  </conditionalFormatting>
  <conditionalFormatting sqref="AD210">
    <cfRule type="notContainsBlanks" dxfId="348" priority="351">
      <formula>LEN(TRIM(AD210))&gt;0</formula>
    </cfRule>
  </conditionalFormatting>
  <conditionalFormatting sqref="V210">
    <cfRule type="notContainsBlanks" dxfId="347" priority="353">
      <formula>LEN(TRIM(V210))&gt;0</formula>
    </cfRule>
  </conditionalFormatting>
  <conditionalFormatting sqref="V212">
    <cfRule type="notContainsBlanks" dxfId="346" priority="352">
      <formula>LEN(TRIM(V212))&gt;0</formula>
    </cfRule>
  </conditionalFormatting>
  <conditionalFormatting sqref="AD212">
    <cfRule type="notContainsBlanks" dxfId="345" priority="350">
      <formula>LEN(TRIM(AD212))&gt;0</formula>
    </cfRule>
  </conditionalFormatting>
  <conditionalFormatting sqref="M273">
    <cfRule type="notContainsBlanks" dxfId="344" priority="349">
      <formula>LEN(TRIM(M273))&gt;0</formula>
    </cfRule>
  </conditionalFormatting>
  <conditionalFormatting sqref="M275">
    <cfRule type="notContainsBlanks" dxfId="343" priority="348">
      <formula>LEN(TRIM(M275))&gt;0</formula>
    </cfRule>
  </conditionalFormatting>
  <conditionalFormatting sqref="AK188">
    <cfRule type="containsText" dxfId="342" priority="347" operator="containsText" text="■">
      <formula>NOT(ISERROR(SEARCH("■",AK188)))</formula>
    </cfRule>
  </conditionalFormatting>
  <conditionalFormatting sqref="AL296 AL298 AL300 AL303 AL305 AL307 AL310 AL312 AL314">
    <cfRule type="notContainsBlanks" dxfId="341" priority="346">
      <formula>LEN(TRIM(AL296))&gt;0</formula>
    </cfRule>
  </conditionalFormatting>
  <conditionalFormatting sqref="S302:T302">
    <cfRule type="containsText" dxfId="340" priority="345" operator="containsText" text="■">
      <formula>NOT(ISERROR(SEARCH("■",S302)))</formula>
    </cfRule>
  </conditionalFormatting>
  <conditionalFormatting sqref="Q309:R309">
    <cfRule type="containsText" dxfId="339" priority="344" operator="containsText" text="■">
      <formula>NOT(ISERROR(SEARCH("■",Q309)))</formula>
    </cfRule>
  </conditionalFormatting>
  <conditionalFormatting sqref="AA309:AB309">
    <cfRule type="containsText" dxfId="338" priority="343" operator="containsText" text="■">
      <formula>NOT(ISERROR(SEARCH("■",AA309)))</formula>
    </cfRule>
  </conditionalFormatting>
  <conditionalFormatting sqref="M324">
    <cfRule type="notContainsBlanks" dxfId="337" priority="342">
      <formula>LEN(TRIM(M324))&gt;0</formula>
    </cfRule>
  </conditionalFormatting>
  <conditionalFormatting sqref="X275:AY276 C275:L276">
    <cfRule type="expression" dxfId="336" priority="339">
      <formula>COUNTIF($M$273,"*WAF*")</formula>
    </cfRule>
  </conditionalFormatting>
  <conditionalFormatting sqref="AK368:AN369 M368">
    <cfRule type="notContainsBlanks" dxfId="335" priority="338">
      <formula>LEN(TRIM(M368))&gt;0</formula>
    </cfRule>
  </conditionalFormatting>
  <conditionalFormatting sqref="M30">
    <cfRule type="containsText" dxfId="334" priority="337" operator="containsText" text="■">
      <formula>NOT(ISERROR(SEARCH("■",M30)))</formula>
    </cfRule>
  </conditionalFormatting>
  <conditionalFormatting sqref="M32:N32">
    <cfRule type="containsText" dxfId="333" priority="336" operator="containsText" text="■">
      <formula>NOT(ISERROR(SEARCH("■",M32)))</formula>
    </cfRule>
  </conditionalFormatting>
  <conditionalFormatting sqref="P25 S25">
    <cfRule type="notContainsBlanks" dxfId="332" priority="335">
      <formula>LEN(TRIM(P25))&gt;0</formula>
    </cfRule>
  </conditionalFormatting>
  <conditionalFormatting sqref="AK25">
    <cfRule type="notContainsBlanks" dxfId="331" priority="334">
      <formula>LEN(TRIM(AK25))&gt;0</formula>
    </cfRule>
  </conditionalFormatting>
  <conditionalFormatting sqref="AN25">
    <cfRule type="notContainsBlanks" dxfId="330" priority="333">
      <formula>LEN(TRIM(AN25))&gt;0</formula>
    </cfRule>
  </conditionalFormatting>
  <conditionalFormatting sqref="V162:Y173">
    <cfRule type="notContainsBlanks" dxfId="329" priority="340">
      <formula>LEN(TRIM(V162))&gt;0</formula>
    </cfRule>
  </conditionalFormatting>
  <conditionalFormatting sqref="O241:R241 C239:K249 L240:L249 O240:S240">
    <cfRule type="expression" dxfId="328" priority="391">
      <formula>#REF!="申し込まない"</formula>
    </cfRule>
  </conditionalFormatting>
  <conditionalFormatting sqref="C272:AY272 C286:T293 C273:M273 C274:L274 AI273:AY274 C295:AY295 C275:M275 C276:L276 X275:AY276 C285:U285 AL285:AY293 C302:AY302 C296:U301 AH301:AK301 C309:AY309 C303:T308 AH308:AK308 C310:T315 AH315:AK315 AH296:AL296 AH297:AK297 AH298:AL298 AH299:AK299 AH300:AL300 AH303:AL303 AH304:AK304 AH305:AL305 AH306:AK306 AH307:AL307 AH310:AL310 AH311:AK311 AH312:AL312 AH313:AK313 AH314:AL314">
    <cfRule type="expression" dxfId="327" priority="392">
      <formula>#REF!="申し込まない"</formula>
    </cfRule>
  </conditionalFormatting>
  <conditionalFormatting sqref="M275">
    <cfRule type="expression" dxfId="326" priority="393">
      <formula>COUNTIF($M$273,"*WAF*")</formula>
    </cfRule>
  </conditionalFormatting>
  <conditionalFormatting sqref="V160:Y161">
    <cfRule type="notContainsBlanks" dxfId="325" priority="341">
      <formula>LEN(TRIM(V160))&gt;0</formula>
    </cfRule>
  </conditionalFormatting>
  <conditionalFormatting sqref="V174:Y175">
    <cfRule type="notContainsBlanks" dxfId="324" priority="332">
      <formula>LEN(TRIM(V174))&gt;0</formula>
    </cfRule>
  </conditionalFormatting>
  <conditionalFormatting sqref="M155:AD156">
    <cfRule type="notContainsBlanks" dxfId="323" priority="331">
      <formula>LEN(TRIM(M155))&gt;0</formula>
    </cfRule>
  </conditionalFormatting>
  <conditionalFormatting sqref="L76:AZ76 L79:AZ79 V77:V78 V80:V81 AA77:AA78 AK77:AK78 AP77:AP78 Y80:AC81 AF80:AM81 AP80:AZ81 L85:AZ85 V83:V84 V86:V87 AA83:AA84 AK83:AK84 AP83:AP84 Y86:AC87 AF86:AM87 AP86:AZ87 L91:AZ91 V89:V90 V92:V93 AA89:AA90 AK89:AK90 AP89:AP90 Y92:AC93 AF92:AM93 AP92:AZ93 C76:J84 C86:J93 C85">
    <cfRule type="expression" dxfId="322" priority="330">
      <formula>$M$30="■"</formula>
    </cfRule>
  </conditionalFormatting>
  <conditionalFormatting sqref="K76:K81">
    <cfRule type="expression" dxfId="321" priority="329">
      <formula>$M$30="■"</formula>
    </cfRule>
  </conditionalFormatting>
  <conditionalFormatting sqref="L77:U78 L80:U81 W77:Z78 AB77:AJ78 AL77:AO78 AQ77:AZ78 W80:X81 AD80:AE81 AN80:AO81 L86:U87 W83:Z84 AB83:AJ84 AL83:AO84 AQ83:AZ84 W86:X87 AD86:AE87 AN86:AO87 L92:U93 W89:Z90 AB89:AJ90 AL89:AO90 AQ89:AZ90 W92:X93 AD92:AE93 AN92:AO93">
    <cfRule type="expression" dxfId="320" priority="328">
      <formula>$M$30="■"</formula>
    </cfRule>
  </conditionalFormatting>
  <conditionalFormatting sqref="AB77:AJ78 AL77:AO78">
    <cfRule type="expression" dxfId="319" priority="327">
      <formula>COUNTIF($L$77,"ベーシックモデル*")</formula>
    </cfRule>
  </conditionalFormatting>
  <conditionalFormatting sqref="K82:K87">
    <cfRule type="expression" dxfId="318" priority="326">
      <formula>$M$30="■"</formula>
    </cfRule>
  </conditionalFormatting>
  <conditionalFormatting sqref="K88:K93">
    <cfRule type="expression" dxfId="317" priority="325">
      <formula>$M$30="■"</formula>
    </cfRule>
  </conditionalFormatting>
  <conditionalFormatting sqref="L77:U78 W77:Z78 AB77:AJ78 AL77:AO78 AQ77:AZ78 L80:U81">
    <cfRule type="notContainsBlanks" dxfId="316" priority="324">
      <formula>LEN(TRIM(L77))&gt;0</formula>
    </cfRule>
  </conditionalFormatting>
  <conditionalFormatting sqref="W80:X81 AD80:AE81 AN80:AO81">
    <cfRule type="cellIs" dxfId="315" priority="323" operator="equal">
      <formula>"■"</formula>
    </cfRule>
  </conditionalFormatting>
  <conditionalFormatting sqref="L82:AZ82">
    <cfRule type="expression" dxfId="314" priority="322">
      <formula>$M$30="■"</formula>
    </cfRule>
  </conditionalFormatting>
  <conditionalFormatting sqref="L83:U84">
    <cfRule type="expression" dxfId="313" priority="321">
      <formula>$M$30="■"</formula>
    </cfRule>
  </conditionalFormatting>
  <conditionalFormatting sqref="AB83:AJ84 AL83:AO84">
    <cfRule type="expression" dxfId="312" priority="320">
      <formula>COUNTIF($L$83,"ベーシックモデル*")</formula>
    </cfRule>
  </conditionalFormatting>
  <conditionalFormatting sqref="L83:U84 W83:Z84 AB83:AJ84 AL83:AO84 AQ83:AZ84 L86:U87">
    <cfRule type="notContainsBlanks" dxfId="311" priority="319">
      <formula>LEN(TRIM(L83))&gt;0</formula>
    </cfRule>
  </conditionalFormatting>
  <conditionalFormatting sqref="W86:X87 AD86:AE87 AN86:AO87">
    <cfRule type="cellIs" dxfId="310" priority="318" operator="equal">
      <formula>"■"</formula>
    </cfRule>
  </conditionalFormatting>
  <conditionalFormatting sqref="L88:AZ88">
    <cfRule type="expression" dxfId="309" priority="317">
      <formula>$M$30="■"</formula>
    </cfRule>
  </conditionalFormatting>
  <conditionalFormatting sqref="L89:U90">
    <cfRule type="expression" dxfId="308" priority="316">
      <formula>$M$30="■"</formula>
    </cfRule>
  </conditionalFormatting>
  <conditionalFormatting sqref="AB89:AJ90 AL89:AO90">
    <cfRule type="expression" dxfId="307" priority="315">
      <formula>COUNTIF($L$89,"ベーシックモデル*")</formula>
    </cfRule>
  </conditionalFormatting>
  <conditionalFormatting sqref="L89:U90 W89:Z90 AB89:AJ90 AL89:AO90 AQ89:AZ90 L92:U93">
    <cfRule type="notContainsBlanks" dxfId="306" priority="314">
      <formula>LEN(TRIM(L89))&gt;0</formula>
    </cfRule>
  </conditionalFormatting>
  <conditionalFormatting sqref="W92:X93 AD92:AE93 AN92:AO93">
    <cfRule type="cellIs" dxfId="305" priority="313" operator="equal">
      <formula>"■"</formula>
    </cfRule>
  </conditionalFormatting>
  <conditionalFormatting sqref="C94:J102 L94:AT94 V95:V96 AG95:AG96 AT95:AT96 AU94:AZ102 V98:V99 AG98:AG99 AT98:AT99 V101:V102 AG101:AG102 AT101:AT102">
    <cfRule type="expression" dxfId="304" priority="312">
      <formula>$M$32="■"</formula>
    </cfRule>
  </conditionalFormatting>
  <conditionalFormatting sqref="L95:U96 W95:AF96 AH95:AS96 W98:AF99 AH98:AS99 W101:AF102 AH101:AS102">
    <cfRule type="expression" dxfId="303" priority="311">
      <formula>$M$32="■"</formula>
    </cfRule>
  </conditionalFormatting>
  <conditionalFormatting sqref="K94:K96">
    <cfRule type="expression" dxfId="302" priority="310">
      <formula>$M$32="■"</formula>
    </cfRule>
  </conditionalFormatting>
  <conditionalFormatting sqref="L97:AT97">
    <cfRule type="expression" dxfId="301" priority="309">
      <formula>$M$32="■"</formula>
    </cfRule>
  </conditionalFormatting>
  <conditionalFormatting sqref="L98:U99">
    <cfRule type="expression" dxfId="300" priority="308">
      <formula>$M$32="■"</formula>
    </cfRule>
  </conditionalFormatting>
  <conditionalFormatting sqref="K97:K99">
    <cfRule type="expression" dxfId="299" priority="307">
      <formula>$M$32="■"</formula>
    </cfRule>
  </conditionalFormatting>
  <conditionalFormatting sqref="L100:AT100">
    <cfRule type="expression" dxfId="298" priority="306">
      <formula>$M$32="■"</formula>
    </cfRule>
  </conditionalFormatting>
  <conditionalFormatting sqref="L101:U102">
    <cfRule type="expression" dxfId="297" priority="305">
      <formula>$M$32="■"</formula>
    </cfRule>
  </conditionalFormatting>
  <conditionalFormatting sqref="K100:K102">
    <cfRule type="expression" dxfId="296" priority="304">
      <formula>$M$32="■"</formula>
    </cfRule>
  </conditionalFormatting>
  <conditionalFormatting sqref="L104:V104 L107:V107 L110:V113 V105:V106 V108:V109 W104:Z113 AL104:AP113 G113:J113 C103:J109 C111:C112 D114:J114 C115:C116 C119:J123 D110:J111 E112:J112 D113 C118:D118 E115:J118 C129:J135 D124:J128 C124:C127 L118:V118 V116:V117 V119:V120 W115:Z124 AL115:AP124 L129:V129 V127:V128 V130:V131 W126:Z135 AL126:AP135 L121:V124 L132:V135">
    <cfRule type="expression" dxfId="295" priority="303">
      <formula>$M$34="■"</formula>
    </cfRule>
  </conditionalFormatting>
  <conditionalFormatting sqref="AK104:AK113">
    <cfRule type="expression" dxfId="294" priority="302">
      <formula>$M$34="■"</formula>
    </cfRule>
  </conditionalFormatting>
  <conditionalFormatting sqref="L105:U106 L108:U109 AA104:AJ109 AA112:AJ113 AA110 L119:U120 L130:U131 AQ112:AZ113 AQ110 AA123:AJ124 AA121 AQ123:AZ124 AQ121 AA134:AJ135 AA132 AQ134:AZ135 AQ132">
    <cfRule type="expression" dxfId="293" priority="301">
      <formula>$M$34="■"</formula>
    </cfRule>
  </conditionalFormatting>
  <conditionalFormatting sqref="K103:K113 L103:AZ103 L114:AZ114 L125:AZ125">
    <cfRule type="expression" dxfId="292" priority="300">
      <formula>$M$34="■"</formula>
    </cfRule>
  </conditionalFormatting>
  <conditionalFormatting sqref="AA106:AJ109">
    <cfRule type="expression" dxfId="291" priority="299">
      <formula>COUNTIF($L$108,"ベーシックモデル*")</formula>
    </cfRule>
  </conditionalFormatting>
  <conditionalFormatting sqref="L115:V115">
    <cfRule type="expression" dxfId="290" priority="298">
      <formula>$M$34="■"</formula>
    </cfRule>
  </conditionalFormatting>
  <conditionalFormatting sqref="AK115:AK124">
    <cfRule type="expression" dxfId="289" priority="297">
      <formula>$M$34="■"</formula>
    </cfRule>
  </conditionalFormatting>
  <conditionalFormatting sqref="L116:U117">
    <cfRule type="expression" dxfId="288" priority="296">
      <formula>$M$34="■"</formula>
    </cfRule>
  </conditionalFormatting>
  <conditionalFormatting sqref="K114:K124">
    <cfRule type="expression" dxfId="287" priority="295">
      <formula>$M$34="■"</formula>
    </cfRule>
  </conditionalFormatting>
  <conditionalFormatting sqref="L119:U120 L116:U117">
    <cfRule type="notContainsBlanks" dxfId="286" priority="294">
      <formula>LEN(TRIM(L116))&gt;0</formula>
    </cfRule>
  </conditionalFormatting>
  <conditionalFormatting sqref="L126:V126">
    <cfRule type="expression" dxfId="285" priority="293">
      <formula>$M$34="■"</formula>
    </cfRule>
  </conditionalFormatting>
  <conditionalFormatting sqref="AK126:AK135">
    <cfRule type="expression" dxfId="284" priority="292">
      <formula>$M$34="■"</formula>
    </cfRule>
  </conditionalFormatting>
  <conditionalFormatting sqref="L127:U128">
    <cfRule type="expression" dxfId="283" priority="291">
      <formula>$M$34="■"</formula>
    </cfRule>
  </conditionalFormatting>
  <conditionalFormatting sqref="K125:K135">
    <cfRule type="expression" dxfId="282" priority="290">
      <formula>$M$34="■"</formula>
    </cfRule>
  </conditionalFormatting>
  <conditionalFormatting sqref="L130:U131 L127:U128">
    <cfRule type="notContainsBlanks" dxfId="281" priority="289">
      <formula>LEN(TRIM(L127))&gt;0</formula>
    </cfRule>
  </conditionalFormatting>
  <conditionalFormatting sqref="C128">
    <cfRule type="expression" dxfId="280" priority="288">
      <formula>$M$34="■"</formula>
    </cfRule>
  </conditionalFormatting>
  <conditionalFormatting sqref="D115:D116">
    <cfRule type="expression" dxfId="279" priority="287">
      <formula>$M$34="■"</formula>
    </cfRule>
  </conditionalFormatting>
  <conditionalFormatting sqref="E113:F113">
    <cfRule type="expression" dxfId="278" priority="286">
      <formula>$M$34="■"</formula>
    </cfRule>
  </conditionalFormatting>
  <conditionalFormatting sqref="D112">
    <cfRule type="expression" dxfId="277" priority="285">
      <formula>$M$34="■"</formula>
    </cfRule>
  </conditionalFormatting>
  <conditionalFormatting sqref="C110">
    <cfRule type="expression" dxfId="276" priority="284">
      <formula>$M$34="■"</formula>
    </cfRule>
  </conditionalFormatting>
  <conditionalFormatting sqref="C113:C114">
    <cfRule type="expression" dxfId="275" priority="283">
      <formula>$M$34="■"</formula>
    </cfRule>
  </conditionalFormatting>
  <conditionalFormatting sqref="D117">
    <cfRule type="expression" dxfId="274" priority="282">
      <formula>$M$34="■"</formula>
    </cfRule>
  </conditionalFormatting>
  <conditionalFormatting sqref="C117">
    <cfRule type="expression" dxfId="273" priority="281">
      <formula>$M$34="■"</formula>
    </cfRule>
  </conditionalFormatting>
  <conditionalFormatting sqref="C136:U141 V136:AC139 AZ136:AZ137 AF138:AL138 AO138:AZ138">
    <cfRule type="expression" dxfId="272" priority="280">
      <formula>COUNTIF($K$76:$AZ$135,"*Datacenter*")</formula>
    </cfRule>
  </conditionalFormatting>
  <conditionalFormatting sqref="AD136:AY137 AD138:AE138 AM138:AN138">
    <cfRule type="expression" dxfId="271" priority="279">
      <formula>COUNTIF($K$76:$AZ$135,"*Datacenter*")</formula>
    </cfRule>
  </conditionalFormatting>
  <conditionalFormatting sqref="AD139:AE141">
    <cfRule type="expression" dxfId="270" priority="278">
      <formula>COUNTIF($K$76:$AZ$135,"*Enterprise*")</formula>
    </cfRule>
  </conditionalFormatting>
  <conditionalFormatting sqref="V140:AC141 AF139:AZ141">
    <cfRule type="expression" dxfId="269" priority="277">
      <formula>COUNTIF($K$76:$AZ$135,"*Enterprise*")</formula>
    </cfRule>
  </conditionalFormatting>
  <conditionalFormatting sqref="C142:U143 AF142:AZ143">
    <cfRule type="expression" dxfId="268" priority="275">
      <formula>$M$34="■"</formula>
    </cfRule>
    <cfRule type="expression" dxfId="267" priority="276">
      <formula>$M$30="■"</formula>
    </cfRule>
  </conditionalFormatting>
  <conditionalFormatting sqref="V142:AE143">
    <cfRule type="expression" dxfId="266" priority="179">
      <formula>$M$30="■"</formula>
    </cfRule>
    <cfRule type="expression" dxfId="265" priority="273">
      <formula>$M$34="■"</formula>
    </cfRule>
    <cfRule type="notContainsBlanks" dxfId="264" priority="274">
      <formula>LEN(TRIM(V142))&gt;0</formula>
    </cfRule>
  </conditionalFormatting>
  <conditionalFormatting sqref="C154:AY177">
    <cfRule type="expression" dxfId="263" priority="271">
      <formula>$V$142="申し込まない"</formula>
    </cfRule>
    <cfRule type="expression" dxfId="262" priority="272">
      <formula>$V$142=""</formula>
    </cfRule>
  </conditionalFormatting>
  <conditionalFormatting sqref="AN186">
    <cfRule type="notContainsBlanks" dxfId="261" priority="394">
      <formula>LEN(TRIM(AN186))&gt;0</formula>
    </cfRule>
    <cfRule type="expression" dxfId="260" priority="395">
      <formula>$S$186="使用する（Activeサーバーを指定する）"</formula>
    </cfRule>
  </conditionalFormatting>
  <conditionalFormatting sqref="AC188:AC189 L188:L189 S188">
    <cfRule type="expression" dxfId="259" priority="396">
      <formula>$S$186="使用する（Activeサーバーを指定する）"</formula>
    </cfRule>
  </conditionalFormatting>
  <conditionalFormatting sqref="M188">
    <cfRule type="expression" dxfId="258" priority="270">
      <formula>$S$186="使用する（Activeサーバーを指定する）"</formula>
    </cfRule>
  </conditionalFormatting>
  <conditionalFormatting sqref="Q193">
    <cfRule type="containsText" dxfId="257" priority="268" operator="containsText" text="■">
      <formula>NOT(ISERROR(SEARCH("■",Q193)))</formula>
    </cfRule>
  </conditionalFormatting>
  <conditionalFormatting sqref="X193">
    <cfRule type="containsText" dxfId="256" priority="267" operator="containsText" text="■">
      <formula>NOT(ISERROR(SEARCH("■",X193)))</formula>
    </cfRule>
  </conditionalFormatting>
  <conditionalFormatting sqref="AE193">
    <cfRule type="containsText" dxfId="255" priority="266" operator="containsText" text="■">
      <formula>NOT(ISERROR(SEARCH("■",AE193)))</formula>
    </cfRule>
  </conditionalFormatting>
  <conditionalFormatting sqref="AL193">
    <cfRule type="containsText" dxfId="254" priority="265" operator="containsText" text="■">
      <formula>NOT(ISERROR(SEARCH("■",AL193)))</formula>
    </cfRule>
  </conditionalFormatting>
  <conditionalFormatting sqref="AS193">
    <cfRule type="containsText" dxfId="253" priority="264" operator="containsText" text="■">
      <formula>NOT(ISERROR(SEARCH("■",AS193)))</formula>
    </cfRule>
  </conditionalFormatting>
  <conditionalFormatting sqref="S198">
    <cfRule type="notContainsBlanks" dxfId="252" priority="262">
      <formula>LEN(TRIM(S198))&gt;0</formula>
    </cfRule>
  </conditionalFormatting>
  <conditionalFormatting sqref="S196">
    <cfRule type="notContainsBlanks" dxfId="251" priority="263">
      <formula>LEN(TRIM(S196))&gt;0</formula>
    </cfRule>
  </conditionalFormatting>
  <conditionalFormatting sqref="AK198">
    <cfRule type="containsText" dxfId="250" priority="261" operator="containsText" text="■">
      <formula>NOT(ISERROR(SEARCH("■",AK198)))</formula>
    </cfRule>
  </conditionalFormatting>
  <conditionalFormatting sqref="AC198:AC199 L198:L199 S198">
    <cfRule type="expression" dxfId="249" priority="269">
      <formula>$S$196="使用する（Activeサーバーを指定する）"</formula>
    </cfRule>
  </conditionalFormatting>
  <conditionalFormatting sqref="M198">
    <cfRule type="expression" dxfId="248" priority="260">
      <formula>$S$196="使用する（Activeサーバーを指定する）"</formula>
    </cfRule>
  </conditionalFormatting>
  <conditionalFormatting sqref="S190">
    <cfRule type="notContainsBlanks" dxfId="247" priority="259">
      <formula>LEN(TRIM(S190))&gt;0</formula>
    </cfRule>
  </conditionalFormatting>
  <conditionalFormatting sqref="S200">
    <cfRule type="notContainsBlanks" dxfId="246" priority="258">
      <formula>LEN(TRIM(S200))&gt;0</formula>
    </cfRule>
  </conditionalFormatting>
  <conditionalFormatting sqref="AN196">
    <cfRule type="notContainsBlanks" dxfId="245" priority="255">
      <formula>LEN(TRIM(AN196))&gt;0</formula>
    </cfRule>
  </conditionalFormatting>
  <conditionalFormatting sqref="AN196">
    <cfRule type="notContainsBlanks" dxfId="244" priority="256">
      <formula>LEN(TRIM(AN196))&gt;0</formula>
    </cfRule>
    <cfRule type="expression" dxfId="243" priority="257">
      <formula>$S$196="使用する（Activeサーバーを指定する）"</formula>
    </cfRule>
  </conditionalFormatting>
  <conditionalFormatting sqref="V228">
    <cfRule type="notContainsBlanks" dxfId="242" priority="253">
      <formula>LEN(TRIM(V228))&gt;0</formula>
    </cfRule>
  </conditionalFormatting>
  <conditionalFormatting sqref="AD228">
    <cfRule type="notContainsBlanks" dxfId="241" priority="252">
      <formula>LEN(TRIM(AD228))&gt;0</formula>
    </cfRule>
  </conditionalFormatting>
  <conditionalFormatting sqref="AD230">
    <cfRule type="notContainsBlanks" dxfId="240" priority="249">
      <formula>LEN(TRIM(AD230))&gt;0</formula>
    </cfRule>
  </conditionalFormatting>
  <conditionalFormatting sqref="AD232">
    <cfRule type="notContainsBlanks" dxfId="239" priority="248">
      <formula>LEN(TRIM(AD232))&gt;0</formula>
    </cfRule>
  </conditionalFormatting>
  <conditionalFormatting sqref="C200">
    <cfRule type="containsText" dxfId="238" priority="247" operator="containsText" text="■">
      <formula>NOT(ISERROR(SEARCH("■",C200)))</formula>
    </cfRule>
  </conditionalFormatting>
  <conditionalFormatting sqref="C208">
    <cfRule type="containsText" dxfId="237" priority="245" operator="containsText" text="■">
      <formula>NOT(ISERROR(SEARCH("■",C208)))</formula>
    </cfRule>
  </conditionalFormatting>
  <conditionalFormatting sqref="C194">
    <cfRule type="containsText" dxfId="236" priority="246" operator="containsText" text="■">
      <formula>NOT(ISERROR(SEARCH("■",C194)))</formula>
    </cfRule>
  </conditionalFormatting>
  <conditionalFormatting sqref="M241">
    <cfRule type="containsText" dxfId="235" priority="239" operator="containsText" text="■">
      <formula>NOT(ISERROR(SEARCH("■",M241)))</formula>
    </cfRule>
  </conditionalFormatting>
  <conditionalFormatting sqref="C225">
    <cfRule type="containsText" dxfId="234" priority="243" operator="containsText" text="■">
      <formula>NOT(ISERROR(SEARCH("■",C225)))</formula>
    </cfRule>
  </conditionalFormatting>
  <conditionalFormatting sqref="C229">
    <cfRule type="containsText" dxfId="233" priority="242" operator="containsText" text="■">
      <formula>NOT(ISERROR(SEARCH("■",C229)))</formula>
    </cfRule>
  </conditionalFormatting>
  <conditionalFormatting sqref="C239:AY239">
    <cfRule type="expression" dxfId="232" priority="241">
      <formula>#REF!="申し込まない"</formula>
    </cfRule>
  </conditionalFormatting>
  <conditionalFormatting sqref="M249">
    <cfRule type="containsText" dxfId="231" priority="227" operator="containsText" text="■">
      <formula>NOT(ISERROR(SEARCH("■",M249)))</formula>
    </cfRule>
  </conditionalFormatting>
  <conditionalFormatting sqref="M240">
    <cfRule type="containsText" dxfId="230" priority="240" operator="containsText" text="■">
      <formula>NOT(ISERROR(SEARCH("■",M240)))</formula>
    </cfRule>
  </conditionalFormatting>
  <conditionalFormatting sqref="O242:R243">
    <cfRule type="expression" dxfId="229" priority="238">
      <formula>#REF!="申し込まない"</formula>
    </cfRule>
  </conditionalFormatting>
  <conditionalFormatting sqref="M242">
    <cfRule type="containsText" dxfId="228" priority="237" operator="containsText" text="■">
      <formula>NOT(ISERROR(SEARCH("■",M242)))</formula>
    </cfRule>
  </conditionalFormatting>
  <conditionalFormatting sqref="M243">
    <cfRule type="containsText" dxfId="227" priority="236" operator="containsText" text="■">
      <formula>NOT(ISERROR(SEARCH("■",M243)))</formula>
    </cfRule>
  </conditionalFormatting>
  <conditionalFormatting sqref="O244:R245">
    <cfRule type="expression" dxfId="226" priority="235">
      <formula>#REF!="申し込まない"</formula>
    </cfRule>
  </conditionalFormatting>
  <conditionalFormatting sqref="M244">
    <cfRule type="containsText" dxfId="225" priority="234" operator="containsText" text="■">
      <formula>NOT(ISERROR(SEARCH("■",M244)))</formula>
    </cfRule>
  </conditionalFormatting>
  <conditionalFormatting sqref="M245">
    <cfRule type="containsText" dxfId="224" priority="233" operator="containsText" text="■">
      <formula>NOT(ISERROR(SEARCH("■",M245)))</formula>
    </cfRule>
  </conditionalFormatting>
  <conditionalFormatting sqref="O246:R247">
    <cfRule type="expression" dxfId="223" priority="232">
      <formula>#REF!="申し込まない"</formula>
    </cfRule>
  </conditionalFormatting>
  <conditionalFormatting sqref="M246">
    <cfRule type="containsText" dxfId="222" priority="231" operator="containsText" text="■">
      <formula>NOT(ISERROR(SEARCH("■",M246)))</formula>
    </cfRule>
  </conditionalFormatting>
  <conditionalFormatting sqref="M247">
    <cfRule type="containsText" dxfId="221" priority="230" operator="containsText" text="■">
      <formula>NOT(ISERROR(SEARCH("■",M247)))</formula>
    </cfRule>
  </conditionalFormatting>
  <conditionalFormatting sqref="O248:R249">
    <cfRule type="expression" dxfId="220" priority="229">
      <formula>#REF!="申し込まない"</formula>
    </cfRule>
  </conditionalFormatting>
  <conditionalFormatting sqref="M248">
    <cfRule type="containsText" dxfId="219" priority="228" operator="containsText" text="■">
      <formula>NOT(ISERROR(SEARCH("■",M248)))</formula>
    </cfRule>
  </conditionalFormatting>
  <conditionalFormatting sqref="U250">
    <cfRule type="notContainsBlanks" dxfId="218" priority="224">
      <formula>LEN(TRIM(U250))&gt;0</formula>
    </cfRule>
    <cfRule type="notContainsBlanks" dxfId="217" priority="225">
      <formula>LEN(TRIM(U250))&gt;0</formula>
    </cfRule>
  </conditionalFormatting>
  <conditionalFormatting sqref="U250">
    <cfRule type="expression" dxfId="216" priority="226">
      <formula>#REF!="申し込まない"</formula>
    </cfRule>
  </conditionalFormatting>
  <conditionalFormatting sqref="U251">
    <cfRule type="notContainsBlanks" dxfId="215" priority="222">
      <formula>LEN(TRIM(U251))&gt;0</formula>
    </cfRule>
    <cfRule type="notContainsBlanks" dxfId="214" priority="223">
      <formula>LEN(TRIM(U251))&gt;0</formula>
    </cfRule>
  </conditionalFormatting>
  <conditionalFormatting sqref="U252">
    <cfRule type="notContainsBlanks" dxfId="213" priority="220">
      <formula>LEN(TRIM(U252))&gt;0</formula>
    </cfRule>
    <cfRule type="notContainsBlanks" dxfId="212" priority="221">
      <formula>LEN(TRIM(U252))&gt;0</formula>
    </cfRule>
  </conditionalFormatting>
  <conditionalFormatting sqref="N270:AA271">
    <cfRule type="expression" dxfId="211" priority="216">
      <formula>$V$54="オプションを新規に申し込む"</formula>
    </cfRule>
    <cfRule type="expression" dxfId="210" priority="219">
      <formula>$V$52="オプションを新規に申し込む"</formula>
    </cfRule>
  </conditionalFormatting>
  <conditionalFormatting sqref="AB270:AK271 C253:M253 C269:K269 W257:W266 C254 K254:K255 C257:M266 C256:AY256">
    <cfRule type="expression" dxfId="209" priority="214">
      <formula>$V$54="オプションを新規に申し込む"</formula>
    </cfRule>
    <cfRule type="expression" dxfId="208" priority="218">
      <formula>$V$52="オプションを新規に申し込む"</formula>
    </cfRule>
  </conditionalFormatting>
  <conditionalFormatting sqref="C270:M271">
    <cfRule type="expression" dxfId="207" priority="213">
      <formula>$V$54="オプションを新規に申し込む"</formula>
    </cfRule>
    <cfRule type="expression" dxfId="206" priority="217">
      <formula>$V$52="オプションを新規に申し込む"</formula>
    </cfRule>
  </conditionalFormatting>
  <conditionalFormatting sqref="AL270:AY271">
    <cfRule type="expression" dxfId="205" priority="211">
      <formula>$N$270="全ての接続元から通信を許可する"</formula>
    </cfRule>
    <cfRule type="expression" dxfId="204" priority="215">
      <formula>$N$270="接続元IPアドレスを指定する"</formula>
    </cfRule>
  </conditionalFormatting>
  <conditionalFormatting sqref="N270:AA271 AL270:AY271">
    <cfRule type="notContainsBlanks" dxfId="203" priority="212">
      <formula>LEN(TRIM(N270))&gt;0</formula>
    </cfRule>
  </conditionalFormatting>
  <conditionalFormatting sqref="AP257:AT266 N257 N258:U266 X257:AD266 AG257 AG258:AM266 AV257:AV266">
    <cfRule type="notContainsBlanks" dxfId="202" priority="198">
      <formula>LEN(TRIM(N257))&gt;0</formula>
    </cfRule>
    <cfRule type="expression" dxfId="201" priority="199">
      <formula>$V$54="オプションを新規に申し込む"</formula>
    </cfRule>
    <cfRule type="expression" dxfId="200" priority="210">
      <formula>$V$52="オプションを新規に申し込む"</formula>
    </cfRule>
  </conditionalFormatting>
  <conditionalFormatting sqref="AF257:AF266">
    <cfRule type="expression" dxfId="199" priority="208">
      <formula>$V$54="オプションを新規に申し込む"</formula>
    </cfRule>
    <cfRule type="expression" dxfId="198" priority="209">
      <formula>$V$52="オプションを新規に申し込む"</formula>
    </cfRule>
  </conditionalFormatting>
  <conditionalFormatting sqref="AO257:AO266">
    <cfRule type="expression" dxfId="197" priority="206">
      <formula>$V$54="オプションを新規に申し込む"</formula>
    </cfRule>
    <cfRule type="expression" dxfId="196" priority="207">
      <formula>$V$52="オプションを新規に申し込む"</formula>
    </cfRule>
  </conditionalFormatting>
  <conditionalFormatting sqref="AU257:AU266">
    <cfRule type="expression" dxfId="195" priority="204">
      <formula>$V$54="オプションを新規に申し込む"</formula>
    </cfRule>
    <cfRule type="expression" dxfId="194" priority="205">
      <formula>$V$52="オプションを新規に申し込む"</formula>
    </cfRule>
  </conditionalFormatting>
  <conditionalFormatting sqref="K267:K268">
    <cfRule type="expression" dxfId="193" priority="202">
      <formula>$V$54="オプションを新規に申し込む"</formula>
    </cfRule>
    <cfRule type="expression" dxfId="192" priority="203">
      <formula>$V$52="オプションを新規に申し込む"</formula>
    </cfRule>
  </conditionalFormatting>
  <conditionalFormatting sqref="C267">
    <cfRule type="expression" dxfId="191" priority="200">
      <formula>$V$54="オプションを新規に申し込む"</formula>
    </cfRule>
    <cfRule type="expression" dxfId="190" priority="201">
      <formula>$V$52="オプションを新規に申し込む"</formula>
    </cfRule>
  </conditionalFormatting>
  <conditionalFormatting sqref="L254">
    <cfRule type="expression" dxfId="189" priority="196">
      <formula>$V$54="オプションを新規に申し込む"</formula>
    </cfRule>
    <cfRule type="expression" dxfId="188" priority="197">
      <formula>$V$52="オプションを新規に申し込む"</formula>
    </cfRule>
  </conditionalFormatting>
  <conditionalFormatting sqref="L267">
    <cfRule type="expression" dxfId="187" priority="194">
      <formula>$V$54="オプションを新規に申し込む"</formula>
    </cfRule>
    <cfRule type="expression" dxfId="186" priority="195">
      <formula>$V$52="オプションを新規に申し込む"</formula>
    </cfRule>
  </conditionalFormatting>
  <conditionalFormatting sqref="C190:AY201">
    <cfRule type="expression" dxfId="185" priority="193">
      <formula>$V$40="オプションを新規に申し込む"</formula>
    </cfRule>
  </conditionalFormatting>
  <conditionalFormatting sqref="C184">
    <cfRule type="containsText" dxfId="184" priority="192" operator="containsText" text="■">
      <formula>NOT(ISERROR(SEARCH("■",C184)))</formula>
    </cfRule>
  </conditionalFormatting>
  <conditionalFormatting sqref="C179:AY201">
    <cfRule type="expression" dxfId="183" priority="186">
      <formula>$V$40="オプションを解約する"</formula>
    </cfRule>
    <cfRule type="expression" dxfId="182" priority="191">
      <formula>$V$40="変更なし"</formula>
    </cfRule>
  </conditionalFormatting>
  <conditionalFormatting sqref="C208:V208 C209:U209 C210:V210 C211:U211 C212:V212 C213:U213 AC208:AY213 C202:AY204 C207:AY207 C205:AJ206 AO205 AC228:AY233 S229:U233 S228:V228 C227:L233 S227:AY227 C225:AY226">
    <cfRule type="expression" dxfId="181" priority="187">
      <formula>$V$42="オプションを解約する"</formula>
    </cfRule>
    <cfRule type="expression" dxfId="180" priority="190">
      <formula>$V$42="変更なし"</formula>
    </cfRule>
  </conditionalFormatting>
  <conditionalFormatting sqref="AC228:AY233 S229:U233 S228:V228 C227:L233 S227:AY227 C225:AY226">
    <cfRule type="expression" dxfId="179" priority="189">
      <formula>$V$42="オプションを新規に申し込む"</formula>
    </cfRule>
  </conditionalFormatting>
  <conditionalFormatting sqref="C213:U213 C208:V208 C209:U209 C210:V210 C211:U211 C212:V212 AC208:AY213 C203:AY204 C207:AY207 C205:AJ206 AO205">
    <cfRule type="expression" dxfId="178" priority="188">
      <formula>$V$42="利用中の設定内容を変更する"</formula>
    </cfRule>
  </conditionalFormatting>
  <conditionalFormatting sqref="C239:AY239 C240:S240 C241:R249">
    <cfRule type="expression" dxfId="177" priority="174">
      <formula>$V$44="オプションを解約する"</formula>
    </cfRule>
    <cfRule type="expression" dxfId="176" priority="175">
      <formula>$V$44="変更なし"</formula>
    </cfRule>
    <cfRule type="expression" dxfId="175" priority="185">
      <formula>$V$44="変更なし"</formula>
    </cfRule>
  </conditionalFormatting>
  <conditionalFormatting sqref="AG250 AF250:AF252 W250 C250:U252 AB250:AB252">
    <cfRule type="expression" dxfId="174" priority="184">
      <formula>$M$30="□"</formula>
    </cfRule>
  </conditionalFormatting>
  <conditionalFormatting sqref="O294 V294:AY294 C294 K294:L294">
    <cfRule type="expression" dxfId="173" priority="183">
      <formula>$V$162="申し込まない"</formula>
    </cfRule>
  </conditionalFormatting>
  <conditionalFormatting sqref="M294">
    <cfRule type="containsText" dxfId="172" priority="182" operator="containsText" text="■">
      <formula>NOT(ISERROR(SEARCH("■",M294)))</formula>
    </cfRule>
  </conditionalFormatting>
  <conditionalFormatting sqref="M294">
    <cfRule type="expression" dxfId="171" priority="181">
      <formula>$V$146="申し込まない"</formula>
    </cfRule>
  </conditionalFormatting>
  <conditionalFormatting sqref="C294:M294 O294 U294:AY294">
    <cfRule type="expression" dxfId="170" priority="180">
      <formula>COUNTIF($M$272,"*ブロンズ*")</formula>
    </cfRule>
  </conditionalFormatting>
  <conditionalFormatting sqref="M295:AY295 M302:AY302 M296:U301 AH301:AK301 M309:AY309 M303:T308 AH308:AK308 M310:T315 AH315:AK315 AH296:AL296 AH297:AK297 AH298:AL298 AH299:AK299 AH300:AL300 AH303:AL303 AH304:AK304 AH305:AL305 AH306:AK306 AH307:AL307 AH310:AL310 AH311:AK311 AH312:AL312 AH313:AK313 AH314:AL314">
    <cfRule type="expression" dxfId="169" priority="178">
      <formula>$M$294="■"</formula>
    </cfRule>
  </conditionalFormatting>
  <conditionalFormatting sqref="C272:AY276 C285:U285 C286:T293 AL285:AY293 C302:AY302 C296:U301 AH301:AK301 C309:AY309 C303:T308 AH308:AK308 C310:T315 AH315:AK315 AH296:AL296 AH297:AK297 AH298:AL298 AH299:AK299 AH300:AL300 AH303:AL303 AH304:AK304 AH305:AL305 AH306:AK306 AH307:AL307 AH310:AL310 AH311:AK311 AH312:AL312 AH313:AK313 AH314:AL314 C295:AY295 C294:M294 O294 U294:AY294">
    <cfRule type="expression" dxfId="168" priority="176">
      <formula>$V$54="オプションを解約する"</formula>
    </cfRule>
    <cfRule type="expression" dxfId="167" priority="177">
      <formula>$V$54="変更なし"</formula>
    </cfRule>
  </conditionalFormatting>
  <conditionalFormatting sqref="M213:U213 M208:V208 M209:U209 M210:V210 M211:U211 M212:V212 AC208:AY213 M207:AY207 M205:AJ206 AO205">
    <cfRule type="expression" dxfId="166" priority="173">
      <formula>COUNTIF($T$203,"ストレージのみ*")</formula>
    </cfRule>
  </conditionalFormatting>
  <conditionalFormatting sqref="C321:AY321 C326:AY326 C322:M322 C323:L323 C324:M324 C325:L325 AL322:AY325 C339:AY339 C327:M327 C328:L338 Y327:Y338 C350:AY350 C340:L349 Y340:Y349 AL327:AL338 AY327:AY338 AL340:AL349 AY340:AY349 M331 M333 M335 M337 M342 M344 M346 M348 Z331 Z333 Z335 Z337 AM331 AM333 AM335 AM337 Z342 Z344 Z346 Z348 AM342 AM344 AM346 AM348">
    <cfRule type="expression" dxfId="165" priority="171">
      <formula>$V$64="オプションを解約する"</formula>
    </cfRule>
    <cfRule type="expression" dxfId="164" priority="172">
      <formula>$V$64="変更なし"</formula>
    </cfRule>
  </conditionalFormatting>
  <conditionalFormatting sqref="V36:AI55 V64:AI69">
    <cfRule type="containsText" dxfId="163" priority="170" operator="containsText" text="変更なし">
      <formula>NOT(ISERROR(SEARCH("変更なし",V36)))</formula>
    </cfRule>
  </conditionalFormatting>
  <conditionalFormatting sqref="X352:Y354 AE352:AF353 AO352:AP353">
    <cfRule type="cellIs" dxfId="162" priority="169" operator="equal">
      <formula>"■"</formula>
    </cfRule>
  </conditionalFormatting>
  <conditionalFormatting sqref="X355:Y357 AE355:AF356 AO355:AP356">
    <cfRule type="cellIs" dxfId="161" priority="168" operator="equal">
      <formula>"■"</formula>
    </cfRule>
  </conditionalFormatting>
  <conditionalFormatting sqref="X358:Y360 AE358:AF359 AO358:AP359">
    <cfRule type="cellIs" dxfId="160" priority="167" operator="equal">
      <formula>"■"</formula>
    </cfRule>
  </conditionalFormatting>
  <conditionalFormatting sqref="X361:Y363 AE361:AF362 AO361:AP362">
    <cfRule type="cellIs" dxfId="159" priority="166" operator="equal">
      <formula>"■"</formula>
    </cfRule>
  </conditionalFormatting>
  <conditionalFormatting sqref="X364:Y366 AE364:AF365 AO364:AP365">
    <cfRule type="cellIs" dxfId="158" priority="165" operator="equal">
      <formula>"■"</formula>
    </cfRule>
  </conditionalFormatting>
  <conditionalFormatting sqref="M352:V366">
    <cfRule type="notContainsBlanks" dxfId="157" priority="164">
      <formula>LEN(TRIM(M352))&gt;0</formula>
    </cfRule>
  </conditionalFormatting>
  <conditionalFormatting sqref="C351:AY366">
    <cfRule type="expression" dxfId="156" priority="162">
      <formula>$V$66="オプションを解約する"</formula>
    </cfRule>
    <cfRule type="expression" dxfId="155" priority="163">
      <formula>$V$66="変更なし"</formula>
    </cfRule>
  </conditionalFormatting>
  <conditionalFormatting sqref="C368:AY369 C367:L367 N367:AY367">
    <cfRule type="expression" dxfId="154" priority="160">
      <formula>$V$68="オプションを解約する"</formula>
    </cfRule>
    <cfRule type="expression" dxfId="153" priority="161">
      <formula>$V$68="変更なし"</formula>
    </cfRule>
  </conditionalFormatting>
  <conditionalFormatting sqref="AS38:AT39">
    <cfRule type="notContainsBlanks" dxfId="152" priority="157">
      <formula>LEN(TRIM(AS38))&gt;0</formula>
    </cfRule>
    <cfRule type="expression" dxfId="151" priority="158">
      <formula>$V$38="利用中の帯域保証値を変更する"</formula>
    </cfRule>
    <cfRule type="expression" dxfId="150" priority="159">
      <formula>V38="オプションを新規に申し込む"</formula>
    </cfRule>
  </conditionalFormatting>
  <conditionalFormatting sqref="AU50:AV51">
    <cfRule type="notContainsBlanks" dxfId="149" priority="154">
      <formula>LEN(TRIM(AU50))&gt;0</formula>
    </cfRule>
    <cfRule type="expression" dxfId="148" priority="155">
      <formula>$V$50="利用中のライセンス数を変更する"</formula>
    </cfRule>
    <cfRule type="expression" dxfId="147" priority="156">
      <formula>$V$50="オプションを新規に申し込む"</formula>
    </cfRule>
  </conditionalFormatting>
  <conditionalFormatting sqref="L95:U96 W95:AF96 AH95:AS96 AH98:AS99 W98:AF99 L98:U99 L101:U102 W101:AF102 AH101:AS102">
    <cfRule type="notContainsBlanks" dxfId="146" priority="153">
      <formula>LEN(TRIM(L95))&gt;0</formula>
    </cfRule>
  </conditionalFormatting>
  <conditionalFormatting sqref="AD136:AY137 V142:AE143">
    <cfRule type="notContainsBlanks" dxfId="145" priority="152">
      <formula>LEN(TRIM(V136))&gt;0</formula>
    </cfRule>
  </conditionalFormatting>
  <conditionalFormatting sqref="AD138:AE141 AM138:AN138">
    <cfRule type="cellIs" dxfId="144" priority="151" operator="equal">
      <formula>"■"</formula>
    </cfRule>
  </conditionalFormatting>
  <conditionalFormatting sqref="T205:AH206">
    <cfRule type="notContainsBlanks" dxfId="143" priority="150">
      <formula>LEN(TRIM(T205))&gt;0</formula>
    </cfRule>
  </conditionalFormatting>
  <conditionalFormatting sqref="Q180:AH181">
    <cfRule type="notContainsBlanks" dxfId="142" priority="149">
      <formula>LEN(TRIM(Q180))&gt;0</formula>
    </cfRule>
  </conditionalFormatting>
  <conditionalFormatting sqref="S242">
    <cfRule type="notContainsBlanks" dxfId="141" priority="147">
      <formula>LEN(TRIM(S242))&gt;0</formula>
    </cfRule>
  </conditionalFormatting>
  <conditionalFormatting sqref="S242">
    <cfRule type="expression" dxfId="140" priority="148">
      <formula>#REF!="申し込まない"</formula>
    </cfRule>
  </conditionalFormatting>
  <conditionalFormatting sqref="S242">
    <cfRule type="expression" dxfId="139" priority="144">
      <formula>$V$44="オプションを解約する"</formula>
    </cfRule>
    <cfRule type="expression" dxfId="138" priority="145">
      <formula>$V$44="変更なし"</formula>
    </cfRule>
    <cfRule type="expression" dxfId="137" priority="146">
      <formula>$V$44="変更なし"</formula>
    </cfRule>
  </conditionalFormatting>
  <conditionalFormatting sqref="S244">
    <cfRule type="notContainsBlanks" dxfId="136" priority="142">
      <formula>LEN(TRIM(S244))&gt;0</formula>
    </cfRule>
  </conditionalFormatting>
  <conditionalFormatting sqref="S244">
    <cfRule type="expression" dxfId="135" priority="143">
      <formula>#REF!="申し込まない"</formula>
    </cfRule>
  </conditionalFormatting>
  <conditionalFormatting sqref="S244">
    <cfRule type="expression" dxfId="134" priority="139">
      <formula>$V$44="オプションを解約する"</formula>
    </cfRule>
    <cfRule type="expression" dxfId="133" priority="140">
      <formula>$V$44="変更なし"</formula>
    </cfRule>
    <cfRule type="expression" dxfId="132" priority="141">
      <formula>$V$44="変更なし"</formula>
    </cfRule>
  </conditionalFormatting>
  <conditionalFormatting sqref="S246">
    <cfRule type="notContainsBlanks" dxfId="131" priority="137">
      <formula>LEN(TRIM(S246))&gt;0</formula>
    </cfRule>
  </conditionalFormatting>
  <conditionalFormatting sqref="S246">
    <cfRule type="expression" dxfId="130" priority="138">
      <formula>#REF!="申し込まない"</formula>
    </cfRule>
  </conditionalFormatting>
  <conditionalFormatting sqref="S246">
    <cfRule type="expression" dxfId="129" priority="134">
      <formula>$V$44="オプションを解約する"</formula>
    </cfRule>
    <cfRule type="expression" dxfId="128" priority="135">
      <formula>$V$44="変更なし"</formula>
    </cfRule>
    <cfRule type="expression" dxfId="127" priority="136">
      <formula>$V$44="変更なし"</formula>
    </cfRule>
  </conditionalFormatting>
  <conditionalFormatting sqref="S248">
    <cfRule type="notContainsBlanks" dxfId="126" priority="132">
      <formula>LEN(TRIM(S248))&gt;0</formula>
    </cfRule>
  </conditionalFormatting>
  <conditionalFormatting sqref="S248">
    <cfRule type="expression" dxfId="125" priority="133">
      <formula>#REF!="申し込まない"</formula>
    </cfRule>
  </conditionalFormatting>
  <conditionalFormatting sqref="S248">
    <cfRule type="expression" dxfId="124" priority="129">
      <formula>$V$44="オプションを解約する"</formula>
    </cfRule>
    <cfRule type="expression" dxfId="123" priority="130">
      <formula>$V$44="変更なし"</formula>
    </cfRule>
    <cfRule type="expression" dxfId="122" priority="131">
      <formula>$V$44="変更なし"</formula>
    </cfRule>
  </conditionalFormatting>
  <conditionalFormatting sqref="W251">
    <cfRule type="expression" dxfId="121" priority="128">
      <formula>$M$30="□"</formula>
    </cfRule>
  </conditionalFormatting>
  <conditionalFormatting sqref="W252">
    <cfRule type="expression" dxfId="120" priority="127">
      <formula>$M$30="□"</formula>
    </cfRule>
  </conditionalFormatting>
  <conditionalFormatting sqref="AD250">
    <cfRule type="expression" dxfId="119" priority="126">
      <formula>$M$30="□"</formula>
    </cfRule>
  </conditionalFormatting>
  <conditionalFormatting sqref="AD251">
    <cfRule type="expression" dxfId="118" priority="125">
      <formula>$M$30="□"</formula>
    </cfRule>
  </conditionalFormatting>
  <conditionalFormatting sqref="AD252">
    <cfRule type="expression" dxfId="117" priority="124">
      <formula>$M$30="□"</formula>
    </cfRule>
  </conditionalFormatting>
  <conditionalFormatting sqref="U286:U293">
    <cfRule type="expression" dxfId="116" priority="123">
      <formula>#REF!="申し込まない"</formula>
    </cfRule>
  </conditionalFormatting>
  <conditionalFormatting sqref="U286:U293">
    <cfRule type="expression" dxfId="115" priority="121">
      <formula>$V$54="オプションを解約する"</formula>
    </cfRule>
    <cfRule type="expression" dxfId="114" priority="122">
      <formula>$V$54="変更なし"</formula>
    </cfRule>
  </conditionalFormatting>
  <conditionalFormatting sqref="U285:AK293">
    <cfRule type="notContainsBlanks" dxfId="113" priority="120">
      <formula>LEN(TRIM(U285))&gt;0</formula>
    </cfRule>
  </conditionalFormatting>
  <conditionalFormatting sqref="U296:AG301">
    <cfRule type="notContainsBlanks" dxfId="112" priority="119">
      <formula>LEN(TRIM(U296))&gt;0</formula>
    </cfRule>
  </conditionalFormatting>
  <conditionalFormatting sqref="U303:U308">
    <cfRule type="expression" dxfId="111" priority="118">
      <formula>#REF!="申し込まない"</formula>
    </cfRule>
  </conditionalFormatting>
  <conditionalFormatting sqref="U303:U308">
    <cfRule type="expression" dxfId="110" priority="117">
      <formula>$M$294="■"</formula>
    </cfRule>
  </conditionalFormatting>
  <conditionalFormatting sqref="U303:U308">
    <cfRule type="expression" dxfId="109" priority="115">
      <formula>$V$54="オプションを解約する"</formula>
    </cfRule>
    <cfRule type="expression" dxfId="108" priority="116">
      <formula>$V$54="変更なし"</formula>
    </cfRule>
  </conditionalFormatting>
  <conditionalFormatting sqref="U303:AG308">
    <cfRule type="notContainsBlanks" dxfId="107" priority="114">
      <formula>LEN(TRIM(U303))&gt;0</formula>
    </cfRule>
  </conditionalFormatting>
  <conditionalFormatting sqref="U310:U315">
    <cfRule type="expression" dxfId="106" priority="113">
      <formula>#REF!="申し込まない"</formula>
    </cfRule>
  </conditionalFormatting>
  <conditionalFormatting sqref="U310:U315">
    <cfRule type="expression" dxfId="105" priority="112">
      <formula>$M$294="■"</formula>
    </cfRule>
  </conditionalFormatting>
  <conditionalFormatting sqref="U310:U315">
    <cfRule type="expression" dxfId="104" priority="110">
      <formula>$V$54="オプションを解約する"</formula>
    </cfRule>
    <cfRule type="expression" dxfId="103" priority="111">
      <formula>$V$54="変更なし"</formula>
    </cfRule>
  </conditionalFormatting>
  <conditionalFormatting sqref="U310:AG315">
    <cfRule type="notContainsBlanks" dxfId="102" priority="109">
      <formula>LEN(TRIM(U310))&gt;0</formula>
    </cfRule>
  </conditionalFormatting>
  <conditionalFormatting sqref="M308:AK308 M303:AL303 M304:AK304 M305:AL305 M306:AK306 M307:AL307">
    <cfRule type="expression" dxfId="101" priority="108">
      <formula>$S$302="■"</formula>
    </cfRule>
  </conditionalFormatting>
  <conditionalFormatting sqref="M315:AK315 M310:AL310 M311:AK311 M312:AL312 M313:AK313 M314:AL314">
    <cfRule type="expression" dxfId="100" priority="106">
      <formula>$AA$309="■"</formula>
    </cfRule>
    <cfRule type="expression" dxfId="99" priority="107">
      <formula>$Q$309="■"</formula>
    </cfRule>
  </conditionalFormatting>
  <conditionalFormatting sqref="M322:AK323">
    <cfRule type="notContainsBlanks" dxfId="98" priority="105">
      <formula>LEN(TRIM(M322))&gt;0</formula>
    </cfRule>
  </conditionalFormatting>
  <conditionalFormatting sqref="M329">
    <cfRule type="expression" dxfId="97" priority="103">
      <formula>$V$64="オプションを解約する"</formula>
    </cfRule>
    <cfRule type="expression" dxfId="96" priority="104">
      <formula>$V$64="変更なし"</formula>
    </cfRule>
  </conditionalFormatting>
  <conditionalFormatting sqref="M340">
    <cfRule type="expression" dxfId="95" priority="101">
      <formula>$V$64="オプションを解約する"</formula>
    </cfRule>
    <cfRule type="expression" dxfId="94" priority="102">
      <formula>$V$64="変更なし"</formula>
    </cfRule>
  </conditionalFormatting>
  <conditionalFormatting sqref="M327:X338 M340:X349">
    <cfRule type="notContainsBlanks" dxfId="93" priority="100">
      <formula>LEN(TRIM(M327))&gt;0</formula>
    </cfRule>
  </conditionalFormatting>
  <conditionalFormatting sqref="Z327">
    <cfRule type="expression" dxfId="92" priority="98">
      <formula>$V$64="オプションを解約する"</formula>
    </cfRule>
    <cfRule type="expression" dxfId="91" priority="99">
      <formula>$V$64="変更なし"</formula>
    </cfRule>
  </conditionalFormatting>
  <conditionalFormatting sqref="Z329">
    <cfRule type="expression" dxfId="90" priority="96">
      <formula>$V$64="オプションを解約する"</formula>
    </cfRule>
    <cfRule type="expression" dxfId="89" priority="97">
      <formula>$V$64="変更なし"</formula>
    </cfRule>
  </conditionalFormatting>
  <conditionalFormatting sqref="Z327:AK338">
    <cfRule type="notContainsBlanks" dxfId="88" priority="95">
      <formula>LEN(TRIM(Z327))&gt;0</formula>
    </cfRule>
  </conditionalFormatting>
  <conditionalFormatting sqref="AM327">
    <cfRule type="expression" dxfId="87" priority="93">
      <formula>$V$64="オプションを解約する"</formula>
    </cfRule>
    <cfRule type="expression" dxfId="86" priority="94">
      <formula>$V$64="変更なし"</formula>
    </cfRule>
  </conditionalFormatting>
  <conditionalFormatting sqref="AM329">
    <cfRule type="expression" dxfId="85" priority="91">
      <formula>$V$64="オプションを解約する"</formula>
    </cfRule>
    <cfRule type="expression" dxfId="84" priority="92">
      <formula>$V$64="変更なし"</formula>
    </cfRule>
  </conditionalFormatting>
  <conditionalFormatting sqref="AM327:AX338">
    <cfRule type="notContainsBlanks" dxfId="83" priority="90">
      <formula>LEN(TRIM(AM327))&gt;0</formula>
    </cfRule>
  </conditionalFormatting>
  <conditionalFormatting sqref="Z340">
    <cfRule type="expression" dxfId="82" priority="88">
      <formula>$V$64="オプションを解約する"</formula>
    </cfRule>
    <cfRule type="expression" dxfId="81" priority="89">
      <formula>$V$64="変更なし"</formula>
    </cfRule>
  </conditionalFormatting>
  <conditionalFormatting sqref="Z340:AK349">
    <cfRule type="notContainsBlanks" dxfId="80" priority="87">
      <formula>LEN(TRIM(Z340))&gt;0</formula>
    </cfRule>
  </conditionalFormatting>
  <conditionalFormatting sqref="AM340">
    <cfRule type="expression" dxfId="79" priority="85">
      <formula>$V$64="オプションを解約する"</formula>
    </cfRule>
    <cfRule type="expression" dxfId="78" priority="86">
      <formula>$V$64="変更なし"</formula>
    </cfRule>
  </conditionalFormatting>
  <conditionalFormatting sqref="AM340:AX349">
    <cfRule type="notContainsBlanks" dxfId="77" priority="84">
      <formula>LEN(TRIM(AM340))&gt;0</formula>
    </cfRule>
  </conditionalFormatting>
  <conditionalFormatting sqref="U17:Y17 P17:S17 P18:AY21 P22:AD24">
    <cfRule type="notContainsBlanks" dxfId="76" priority="83">
      <formula>LEN(TRIM(P17))&gt;0</formula>
    </cfRule>
  </conditionalFormatting>
  <conditionalFormatting sqref="AI22:AY22">
    <cfRule type="notContainsBlanks" dxfId="75" priority="82">
      <formula>LEN(TRIM(AI22))&gt;0</formula>
    </cfRule>
  </conditionalFormatting>
  <conditionalFormatting sqref="AI23">
    <cfRule type="notContainsBlanks" dxfId="74" priority="81">
      <formula>LEN(TRIM(AI23))&gt;0</formula>
    </cfRule>
  </conditionalFormatting>
  <conditionalFormatting sqref="AF24:AH24 AF23:AI23">
    <cfRule type="expression" dxfId="73" priority="80">
      <formula>$R$68="■"</formula>
    </cfRule>
  </conditionalFormatting>
  <conditionalFormatting sqref="AQ104:AZ109">
    <cfRule type="expression" dxfId="72" priority="77">
      <formula>$M$34="■"</formula>
    </cfRule>
  </conditionalFormatting>
  <conditionalFormatting sqref="AQ106:AZ109">
    <cfRule type="expression" dxfId="71" priority="76">
      <formula>COUNTIF($L$108,"ベーシックモデル*")</formula>
    </cfRule>
  </conditionalFormatting>
  <conditionalFormatting sqref="AA104:AJ113 AQ104:AZ113">
    <cfRule type="cellIs" dxfId="70" priority="75" operator="notEqual">
      <formula>"変更なし"</formula>
    </cfRule>
  </conditionalFormatting>
  <conditionalFormatting sqref="AA115:AJ120">
    <cfRule type="expression" dxfId="69" priority="74">
      <formula>$M$34="■"</formula>
    </cfRule>
  </conditionalFormatting>
  <conditionalFormatting sqref="AA117:AJ120">
    <cfRule type="expression" dxfId="68" priority="73">
      <formula>COUNTIF($L$119,"ベーシックモデル*")</formula>
    </cfRule>
  </conditionalFormatting>
  <conditionalFormatting sqref="AA115:AJ124">
    <cfRule type="cellIs" dxfId="67" priority="72" operator="notEqual">
      <formula>"変更なし"</formula>
    </cfRule>
  </conditionalFormatting>
  <conditionalFormatting sqref="AQ115:AZ120">
    <cfRule type="expression" dxfId="66" priority="71">
      <formula>$M$34="■"</formula>
    </cfRule>
  </conditionalFormatting>
  <conditionalFormatting sqref="AQ117:AZ120">
    <cfRule type="expression" dxfId="65" priority="70">
      <formula>COUNTIF($L$119,"ベーシックモデル*")</formula>
    </cfRule>
  </conditionalFormatting>
  <conditionalFormatting sqref="AQ115:AZ124">
    <cfRule type="cellIs" dxfId="64" priority="69" operator="notEqual">
      <formula>"変更なし"</formula>
    </cfRule>
  </conditionalFormatting>
  <conditionalFormatting sqref="AA126:AJ131">
    <cfRule type="expression" dxfId="63" priority="68">
      <formula>$M$34="■"</formula>
    </cfRule>
  </conditionalFormatting>
  <conditionalFormatting sqref="AA128:AJ131">
    <cfRule type="expression" dxfId="62" priority="67">
      <formula>COUNTIF($L$130,"ベーシックモデル*")</formula>
    </cfRule>
  </conditionalFormatting>
  <conditionalFormatting sqref="AA126:AJ135">
    <cfRule type="cellIs" dxfId="61" priority="66" operator="notEqual">
      <formula>"変更なし"</formula>
    </cfRule>
  </conditionalFormatting>
  <conditionalFormatting sqref="AQ126:AZ131">
    <cfRule type="expression" dxfId="60" priority="65">
      <formula>$M$34="■"</formula>
    </cfRule>
  </conditionalFormatting>
  <conditionalFormatting sqref="AQ126:AZ135">
    <cfRule type="cellIs" dxfId="59" priority="63" operator="notEqual">
      <formula>"変更なし"</formula>
    </cfRule>
  </conditionalFormatting>
  <conditionalFormatting sqref="AQ128:AZ131">
    <cfRule type="expression" dxfId="58" priority="64">
      <formula>COUNTIF($L$130,"ベーシックモデル*")</formula>
    </cfRule>
  </conditionalFormatting>
  <conditionalFormatting sqref="AO205">
    <cfRule type="notContainsBlanks" dxfId="57" priority="62">
      <formula>LEN(TRIM(AO205))&gt;0</formula>
    </cfRule>
  </conditionalFormatting>
  <conditionalFormatting sqref="AK205:AN206">
    <cfRule type="expression" dxfId="56" priority="59">
      <formula>$V$42="オプションを解約する"</formula>
    </cfRule>
    <cfRule type="expression" dxfId="55" priority="61">
      <formula>$V$42="変更なし"</formula>
    </cfRule>
  </conditionalFormatting>
  <conditionalFormatting sqref="AK205:AN206">
    <cfRule type="expression" dxfId="54" priority="60">
      <formula>$V$42="利用中の設定内容を変更する"</formula>
    </cfRule>
  </conditionalFormatting>
  <conditionalFormatting sqref="AK205:AN206">
    <cfRule type="expression" dxfId="53" priority="58">
      <formula>COUNTIF($T$203,"ストレージのみ*")</formula>
    </cfRule>
  </conditionalFormatting>
  <conditionalFormatting sqref="L105:U106 L108:U109 L116:U117 L119:U120 L127:U128 L130:U131">
    <cfRule type="notContainsBlanks" dxfId="52" priority="57">
      <formula>LEN(TRIM(L105))&gt;0</formula>
    </cfRule>
  </conditionalFormatting>
  <conditionalFormatting sqref="T225:AH226">
    <cfRule type="notContainsBlanks" dxfId="51" priority="56">
      <formula>LEN(TRIM(T225))&gt;0</formula>
    </cfRule>
  </conditionalFormatting>
  <conditionalFormatting sqref="V230">
    <cfRule type="notContainsBlanks" dxfId="50" priority="55">
      <formula>LEN(TRIM(V230))&gt;0</formula>
    </cfRule>
  </conditionalFormatting>
  <conditionalFormatting sqref="V230">
    <cfRule type="expression" dxfId="49" priority="52">
      <formula>$V$42="オプションを解約する"</formula>
    </cfRule>
    <cfRule type="expression" dxfId="48" priority="54">
      <formula>$V$42="変更なし"</formula>
    </cfRule>
  </conditionalFormatting>
  <conditionalFormatting sqref="V230">
    <cfRule type="expression" dxfId="47" priority="53">
      <formula>$V$42="オプションを新規に申し込む"</formula>
    </cfRule>
  </conditionalFormatting>
  <conditionalFormatting sqref="V232">
    <cfRule type="notContainsBlanks" dxfId="46" priority="51">
      <formula>LEN(TRIM(V232))&gt;0</formula>
    </cfRule>
  </conditionalFormatting>
  <conditionalFormatting sqref="V232">
    <cfRule type="expression" dxfId="45" priority="48">
      <formula>$V$42="オプションを解約する"</formula>
    </cfRule>
    <cfRule type="expression" dxfId="44" priority="50">
      <formula>$V$42="変更なし"</formula>
    </cfRule>
  </conditionalFormatting>
  <conditionalFormatting sqref="V232">
    <cfRule type="expression" dxfId="43" priority="49">
      <formula>$V$42="オプションを新規に申し込む"</formula>
    </cfRule>
  </conditionalFormatting>
  <conditionalFormatting sqref="AH200:AY201">
    <cfRule type="notContainsBlanks" dxfId="42" priority="47">
      <formula>LEN(TRIM(AH200))&gt;0</formula>
    </cfRule>
  </conditionalFormatting>
  <conditionalFormatting sqref="C302:AY302 C296:AL296 C297:AK297 C298:AL298 C299:AK299 C300:AL300 C301:AK301 C309:AY309 C303:AL303 C304:AK304 C305:AL305 C306:AK306 C307:AL307 C308:AK308 C315:AK315 C310:AL310 C311:AK311 C312:AL312 C313:AK313 C314:AL314 C295:AY295 C294:M294 O294 U294:AY294">
    <cfRule type="expression" dxfId="41" priority="46">
      <formula>COUNTIF($M$273,"*ブロンズ*")</formula>
    </cfRule>
  </conditionalFormatting>
  <conditionalFormatting sqref="M367">
    <cfRule type="expression" dxfId="40" priority="44">
      <formula>$V$72="オプションを解約する"</formula>
    </cfRule>
    <cfRule type="expression" dxfId="39" priority="45">
      <formula>$V$72="変更なし"</formula>
    </cfRule>
  </conditionalFormatting>
  <conditionalFormatting sqref="M227:R233">
    <cfRule type="expression" dxfId="38" priority="41">
      <formula>$V$46="オプションを解約する"</formula>
    </cfRule>
    <cfRule type="expression" dxfId="37" priority="43">
      <formula>$V$46="変更なし"</formula>
    </cfRule>
  </conditionalFormatting>
  <conditionalFormatting sqref="M227:R233">
    <cfRule type="expression" dxfId="36" priority="42">
      <formula>$V$46="利用中の設定内容を変更する"</formula>
    </cfRule>
  </conditionalFormatting>
  <conditionalFormatting sqref="M227:R233">
    <cfRule type="expression" dxfId="35" priority="40">
      <formula>COUNTIF($T$207,"ストレージのみ*")</formula>
    </cfRule>
  </conditionalFormatting>
  <conditionalFormatting sqref="L218:L222 L224:S224 L215:M217">
    <cfRule type="expression" dxfId="34" priority="38">
      <formula>$V$46="オプションを解約する"</formula>
    </cfRule>
    <cfRule type="expression" dxfId="33" priority="39">
      <formula>$V$46="変更なし"</formula>
    </cfRule>
  </conditionalFormatting>
  <conditionalFormatting sqref="C224:D224 D214 L214:T214">
    <cfRule type="expression" dxfId="32" priority="36">
      <formula>$V$46="オプションを解約する"</formula>
    </cfRule>
    <cfRule type="expression" dxfId="31" priority="37">
      <formula>$V$46="変更なし"</formula>
    </cfRule>
  </conditionalFormatting>
  <conditionalFormatting sqref="L223">
    <cfRule type="expression" dxfId="30" priority="34">
      <formula>$V$46="オプションを解約する"</formula>
    </cfRule>
    <cfRule type="expression" dxfId="29" priority="35">
      <formula>$V$46="変更なし"</formula>
    </cfRule>
  </conditionalFormatting>
  <conditionalFormatting sqref="T223">
    <cfRule type="containsText" dxfId="28" priority="33" operator="containsText" text="■">
      <formula>NOT(ISERROR(SEARCH("■",T223)))</formula>
    </cfRule>
  </conditionalFormatting>
  <conditionalFormatting sqref="T223">
    <cfRule type="expression" dxfId="27" priority="31">
      <formula>$V$46="オプションを解約する"</formula>
    </cfRule>
    <cfRule type="expression" dxfId="26" priority="32">
      <formula>$V$46="変更なし"</formula>
    </cfRule>
  </conditionalFormatting>
  <conditionalFormatting sqref="AR223:AY224">
    <cfRule type="expression" dxfId="25" priority="29">
      <formula>COUNTIF(#REF!,"ストレージのみ*")</formula>
    </cfRule>
    <cfRule type="expression" dxfId="24" priority="30">
      <formula>COUNTIF($T$207,"ストレージのみ*")</formula>
    </cfRule>
  </conditionalFormatting>
  <conditionalFormatting sqref="C214:K223 E224:K224 V223:AY224">
    <cfRule type="expression" dxfId="23" priority="28">
      <formula>$V$46="変更なし"</formula>
    </cfRule>
  </conditionalFormatting>
  <conditionalFormatting sqref="C214:K224 V223:AY224">
    <cfRule type="expression" dxfId="22" priority="27">
      <formula>$V$46="オプションを解約する"</formula>
    </cfRule>
  </conditionalFormatting>
  <conditionalFormatting sqref="C214:AY224">
    <cfRule type="expression" dxfId="21" priority="26">
      <formula>$V$46="利用中のバックアップソフトウェアの利用ライセンス数・管理サーバー/バックアップ対象サーバーを変更する"</formula>
    </cfRule>
  </conditionalFormatting>
  <conditionalFormatting sqref="C275:AY276">
    <cfRule type="expression" dxfId="20" priority="401">
      <formula>COUNTIF($M$273,"*WAF*")</formula>
    </cfRule>
  </conditionalFormatting>
  <conditionalFormatting sqref="C277:AY284">
    <cfRule type="expression" dxfId="19" priority="20">
      <formula>$V$54="オプションを新規に申し込む"</formula>
    </cfRule>
    <cfRule type="expression" dxfId="18" priority="21">
      <formula>$V$54="利用中の設定内容を変更する"</formula>
    </cfRule>
  </conditionalFormatting>
  <conditionalFormatting sqref="N280:V284 X280:AK284 AM280:AY284">
    <cfRule type="notContainsBlanks" dxfId="17" priority="18">
      <formula>LEN(TRIM(N280))&gt;0</formula>
    </cfRule>
    <cfRule type="expression" dxfId="16" priority="19">
      <formula>COUNTIF($M$273,"*WAF*")</formula>
    </cfRule>
  </conditionalFormatting>
  <conditionalFormatting sqref="AW62:AY62">
    <cfRule type="cellIs" dxfId="15" priority="14" operator="equal">
      <formula>"▼選択"</formula>
    </cfRule>
  </conditionalFormatting>
  <conditionalFormatting sqref="AW63:AY63">
    <cfRule type="cellIs" dxfId="14" priority="10" operator="equal">
      <formula>"▼選択"</formula>
    </cfRule>
  </conditionalFormatting>
  <conditionalFormatting sqref="AW58:AY58">
    <cfRule type="cellIs" dxfId="13" priority="6" operator="equal">
      <formula>"▼選択"</formula>
    </cfRule>
  </conditionalFormatting>
  <conditionalFormatting sqref="AW59:AY59">
    <cfRule type="cellIs" dxfId="12" priority="2" operator="equal">
      <formula>"▼選択"</formula>
    </cfRule>
  </conditionalFormatting>
  <dataValidations count="23">
    <dataValidation type="list" allowBlank="1" showInputMessage="1" showErrorMessage="1" sqref="AA130:AJ131 AQ130:AZ131" xr:uid="{00000000-0002-0000-0100-000000000000}">
      <formula1>INDIRECT("変更"&amp;$L$130&amp;"PS")</formula1>
    </dataValidation>
    <dataValidation type="list" allowBlank="1" showInputMessage="1" showErrorMessage="1" sqref="AA128:AJ129 AQ128:AZ129" xr:uid="{00000000-0002-0000-0100-000001000000}">
      <formula1>INDIRECT("変更"&amp;$L$130&amp;"ストレージ")</formula1>
    </dataValidation>
    <dataValidation type="list" allowBlank="1" showInputMessage="1" showErrorMessage="1" sqref="AA126:AJ127 AQ126:AZ127" xr:uid="{00000000-0002-0000-0100-000002000000}">
      <formula1>INDIRECT("変更"&amp;$L$130&amp;"メモリ")</formula1>
    </dataValidation>
    <dataValidation type="list" allowBlank="1" showInputMessage="1" showErrorMessage="1" sqref="AA119:AJ120 AQ119:AZ120" xr:uid="{00000000-0002-0000-0100-000003000000}">
      <formula1>INDIRECT("変更"&amp;$L$119&amp;"PS")</formula1>
    </dataValidation>
    <dataValidation type="list" allowBlank="1" showInputMessage="1" showErrorMessage="1" sqref="AA117:AJ118 AQ117:AZ118" xr:uid="{00000000-0002-0000-0100-000004000000}">
      <formula1>INDIRECT("変更"&amp;$L$119&amp;"ストレージ")</formula1>
    </dataValidation>
    <dataValidation type="list" allowBlank="1" showInputMessage="1" showErrorMessage="1" sqref="AA115:AJ116 AQ115:AZ116" xr:uid="{00000000-0002-0000-0100-000005000000}">
      <formula1>INDIRECT("変更"&amp;$L$119&amp;"メモリ")</formula1>
    </dataValidation>
    <dataValidation type="list" allowBlank="1" showInputMessage="1" showErrorMessage="1" sqref="AA108:AJ109 AQ108:AZ109" xr:uid="{00000000-0002-0000-0100-000006000000}">
      <formula1>INDIRECT("変更"&amp;$L$108&amp;"PS")</formula1>
    </dataValidation>
    <dataValidation type="list" allowBlank="1" showInputMessage="1" showErrorMessage="1" sqref="AA106:AJ107 AQ106:AZ107" xr:uid="{00000000-0002-0000-0100-000007000000}">
      <formula1>INDIRECT("変更"&amp;$L$108&amp;"ストレージ")</formula1>
    </dataValidation>
    <dataValidation type="list" allowBlank="1" showInputMessage="1" showErrorMessage="1" sqref="AA104:AJ105 AQ104:AZ105" xr:uid="{00000000-0002-0000-0100-000008000000}">
      <formula1>INDIRECT("変更"&amp;$L$108&amp;"メモリ")</formula1>
    </dataValidation>
    <dataValidation type="list" allowBlank="1" showInputMessage="1" showErrorMessage="1" sqref="AA112:AJ113 AQ112:AZ113 AA123:AJ124 AQ123:AZ124 AA134:AJ135 AQ134:AZ135" xr:uid="{00000000-0002-0000-0100-000009000000}">
      <formula1>変更セグメント</formula1>
    </dataValidation>
    <dataValidation type="list" allowBlank="1" showInputMessage="1" showErrorMessage="1" sqref="AA110:AJ111 AQ110:AZ111 AA121:AJ122 AQ121:AZ122 AA132:AJ133 AQ132:AZ133" xr:uid="{00000000-0002-0000-0100-00000A000000}">
      <formula1>変更OS</formula1>
    </dataValidation>
    <dataValidation type="list" allowBlank="1" showInputMessage="1" showErrorMessage="1" sqref="AL77:AO78 AL83:AO84 AL89:AO90" xr:uid="{00000000-0002-0000-0100-00000B000000}">
      <formula1>INDIRECT(L77&amp;"PS")</formula1>
    </dataValidation>
    <dataValidation type="list" allowBlank="1" showInputMessage="1" showErrorMessage="1" sqref="AB77:AJ78 AB83:AJ84 AB89:AJ90" xr:uid="{00000000-0002-0000-0100-00000C000000}">
      <formula1>INDIRECT(L77&amp;"ストレージ")</formula1>
    </dataValidation>
    <dataValidation type="list" allowBlank="1" showInputMessage="1" showErrorMessage="1" sqref="W77:Z78 W83:Z84 W89:Z90" xr:uid="{00000000-0002-0000-0100-00000D000000}">
      <formula1>INDIRECT(L77&amp;"メモリ")</formula1>
    </dataValidation>
    <dataValidation type="list" allowBlank="1" showInputMessage="1" showErrorMessage="1" sqref="T225" xr:uid="{00000000-0002-0000-0100-00000E000000}">
      <formula1>$AE$3:$AE$7</formula1>
    </dataValidation>
    <dataValidation type="list" allowBlank="1" showInputMessage="1" showErrorMessage="1" sqref="S198" xr:uid="{00000000-0002-0000-0100-00000F000000}">
      <formula1>$AC$3:$AC$4</formula1>
    </dataValidation>
    <dataValidation type="list" allowBlank="1" showInputMessage="1" showErrorMessage="1" sqref="S196" xr:uid="{00000000-0002-0000-0100-000010000000}">
      <formula1>$AB$3:$AB$4</formula1>
    </dataValidation>
    <dataValidation type="list" allowBlank="1" showInputMessage="1" showErrorMessage="1" sqref="AH101 AH95 AK135 L92:U93 AH98 L86:U87 AK124 AK113" xr:uid="{00000000-0002-0000-0100-000011000000}">
      <formula1>$T$3:$T$5</formula1>
    </dataValidation>
    <dataValidation type="list" allowBlank="1" showInputMessage="1" showErrorMessage="1" sqref="AM280:AY280" xr:uid="{00000000-0002-0000-0100-000012000000}">
      <formula1>"httpのみ,httpsのみ,httpおよびhttps"</formula1>
    </dataValidation>
    <dataValidation type="whole" allowBlank="1" showInputMessage="1" showErrorMessage="1" sqref="AL62:AN63 AL58:AN59" xr:uid="{00000000-0002-0000-0100-000013000000}">
      <formula1>2018</formula1>
      <formula2>2030</formula2>
    </dataValidation>
    <dataValidation type="whole" allowBlank="1" showInputMessage="1" showErrorMessage="1" sqref="AP62:AQ63 AP58:AQ59" xr:uid="{00000000-0002-0000-0100-000014000000}">
      <formula1>1</formula1>
      <formula2>12</formula2>
    </dataValidation>
    <dataValidation type="whole" allowBlank="1" showInputMessage="1" showErrorMessage="1" sqref="AS62:AT63 AS58:AT59" xr:uid="{00000000-0002-0000-0100-000015000000}">
      <formula1>1</formula1>
      <formula2>31</formula2>
    </dataValidation>
    <dataValidation type="list" allowBlank="1" showInputMessage="1" showErrorMessage="1" sqref="AW62:AY63 AW58:AY59" xr:uid="{00000000-0002-0000-0100-000016000000}">
      <formula1>"▼選択,午前,午後"</formula1>
    </dataValidation>
  </dataValidations>
  <hyperlinks>
    <hyperlink ref="AI30:AZ31" location="①サーバーの増設" display="①サーバーの増設" xr:uid="{00000000-0004-0000-0100-000000000000}"/>
    <hyperlink ref="AI32:AZ33" location="②既存サーバーの削除" display="②既存サーバーの削除" xr:uid="{00000000-0004-0000-0100-000001000000}"/>
    <hyperlink ref="AI34:AZ35" location="③既存サーバーのスペック変更" display="③既存サーバーのスペック変更" xr:uid="{00000000-0004-0000-0100-000002000000}"/>
    <hyperlink ref="AJ40:AZ41" location="共用ロードバランサ" display="共用ロードバランサ" xr:uid="{00000000-0004-0000-0100-000003000000}"/>
    <hyperlink ref="AJ42:AZ43" location="バックアップサービス" display="バックアップサービス" xr:uid="{00000000-0004-0000-0100-000004000000}"/>
    <hyperlink ref="AJ44:AZ45" location="DNSアウトソーシング" display="DNSアウトソーシング" xr:uid="{00000000-0004-0000-0100-000005000000}"/>
    <hyperlink ref="AJ64:AZ65" location="Web改ざん検知サービス" display="Web改ざん検知サービス" xr:uid="{00000000-0004-0000-0100-000006000000}"/>
    <hyperlink ref="AJ66:AZ67" location="監視・作業代行＿物理" display="監視・作業代行＿物理" xr:uid="{00000000-0004-0000-0100-000007000000}"/>
    <hyperlink ref="AJ68:AZ69" location="監視・作業代行＿仮想" display="監視・作業代行＿仮想" xr:uid="{00000000-0004-0000-0100-000008000000}"/>
    <hyperlink ref="C85" location="サーバー間LAN接続" display="オプション変更内容詳細⑤" xr:uid="{00000000-0004-0000-0100-000009000000}"/>
    <hyperlink ref="AF142:AZ142" location="【記入例】!パーティション設定" display="【記入例】!パーティション設定" xr:uid="{00000000-0004-0000-0100-00000A000000}"/>
    <hyperlink ref="AJ52:AZ52" location="共用ファイアウォール" display="共用ファイアウォール" xr:uid="{00000000-0004-0000-0100-00000B000000}"/>
    <hyperlink ref="AJ60:AZ60" location="セキュリティ監視" display="セキュリティ監視" xr:uid="{00000000-0004-0000-0100-00000C000000}"/>
    <hyperlink ref="AJ54:AZ54" location="セキュリティ監視" display="セキュリティ監視" xr:uid="{00000000-0004-0000-0100-00000D000000}"/>
  </hyperlinks>
  <pageMargins left="0.25" right="0.25" top="0.75" bottom="0.75" header="0.3" footer="0.3"/>
  <pageSetup paperSize="9" scale="70" fitToHeight="0" orientation="portrait" r:id="rId1"/>
  <headerFooter>
    <oddFooter>&amp;C&lt;S-N64-01＞</oddFooter>
  </headerFooter>
  <rowBreaks count="4" manualBreakCount="4">
    <brk id="70" max="16383" man="1"/>
    <brk id="148" max="52" man="1"/>
    <brk id="233" max="52" man="1"/>
    <brk id="315" max="16383"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6" id="{8560D3B1-482F-42F6-9C61-1F2DC8862A3F}">
            <xm:f>専用サーバー変更申込書!$V$60="オプションを解約する"</xm:f>
            <x14:dxf>
              <fill>
                <patternFill>
                  <bgColor theme="0"/>
                </patternFill>
              </fill>
            </x14:dxf>
          </x14:cfRule>
          <xm:sqref>V62:AK62 AO62:AO63 AR62:AR63 AU62:AV63 AZ62:AZ63</xm:sqref>
        </x14:conditionalFormatting>
        <x14:conditionalFormatting xmlns:xm="http://schemas.microsoft.com/office/excel/2006/main">
          <x14:cfRule type="expression" priority="15" id="{B4D02760-692A-4EA1-ABE8-92034C667190}">
            <xm:f>専用サーバー変更申込書!$V$60="オプションを解約する"</xm:f>
            <x14:dxf>
              <fill>
                <patternFill>
                  <bgColor theme="4" tint="0.79998168889431442"/>
                </patternFill>
              </fill>
            </x14:dxf>
          </x14:cfRule>
          <xm:sqref>AL62 AP62:AP63 AS62:AS63</xm:sqref>
        </x14:conditionalFormatting>
        <x14:conditionalFormatting xmlns:xm="http://schemas.microsoft.com/office/excel/2006/main">
          <x14:cfRule type="expression" priority="13" id="{184368F1-63C4-4171-94FA-B2F6EB79CC26}">
            <xm:f>NOT(専用サーバー変更申込書!$V$60="オプションを解約する")</xm:f>
            <x14:dxf>
              <fill>
                <patternFill>
                  <bgColor theme="1" tint="0.499984740745262"/>
                </patternFill>
              </fill>
            </x14:dxf>
          </x14:cfRule>
          <xm:sqref>AW62:AY62</xm:sqref>
        </x14:conditionalFormatting>
        <x14:conditionalFormatting xmlns:xm="http://schemas.microsoft.com/office/excel/2006/main">
          <x14:cfRule type="expression" priority="12" id="{31F17D17-88F7-4DA8-A39F-9C211DB14DBF}">
            <xm:f>専用サーバー変更申込書!$V$60="オプションを解約する"</xm:f>
            <x14:dxf>
              <fill>
                <patternFill>
                  <bgColor theme="0"/>
                </patternFill>
              </fill>
            </x14:dxf>
          </x14:cfRule>
          <xm:sqref>V63:AK63</xm:sqref>
        </x14:conditionalFormatting>
        <x14:conditionalFormatting xmlns:xm="http://schemas.microsoft.com/office/excel/2006/main">
          <x14:cfRule type="expression" priority="11" id="{C76024E2-9DBF-41B6-9E15-4FCDEE81DE2A}">
            <xm:f>専用サーバー変更申込書!$V$60="オプションを解約する"</xm:f>
            <x14:dxf>
              <fill>
                <patternFill>
                  <bgColor theme="4" tint="0.79998168889431442"/>
                </patternFill>
              </fill>
            </x14:dxf>
          </x14:cfRule>
          <xm:sqref>AL63</xm:sqref>
        </x14:conditionalFormatting>
        <x14:conditionalFormatting xmlns:xm="http://schemas.microsoft.com/office/excel/2006/main">
          <x14:cfRule type="expression" priority="9" id="{F01A98DD-8BB5-4E54-B0E7-ECC717E8FE88}">
            <xm:f>NOT(専用サーバー変更申込書!$V$60="オプションを解約する")</xm:f>
            <x14:dxf>
              <fill>
                <patternFill>
                  <bgColor theme="1" tint="0.499984740745262"/>
                </patternFill>
              </fill>
            </x14:dxf>
          </x14:cfRule>
          <xm:sqref>AW63:AY63</xm:sqref>
        </x14:conditionalFormatting>
        <x14:conditionalFormatting xmlns:xm="http://schemas.microsoft.com/office/excel/2006/main">
          <x14:cfRule type="expression" priority="8" id="{5A4D5DF2-0BF5-436C-ADEC-7B3C0F5BFE1C}">
            <xm:f>専用サーバー変更申込書!$V$56="オプションを解約する"</xm:f>
            <x14:dxf>
              <fill>
                <patternFill>
                  <bgColor theme="0"/>
                </patternFill>
              </fill>
            </x14:dxf>
          </x14:cfRule>
          <xm:sqref>V58:AK58 AO58:AO59 AR58:AR59 AU58:AV59 AZ58:AZ59</xm:sqref>
        </x14:conditionalFormatting>
        <x14:conditionalFormatting xmlns:xm="http://schemas.microsoft.com/office/excel/2006/main">
          <x14:cfRule type="expression" priority="7" id="{91D1284E-4D74-4CB3-9A35-D1EF0ABE0499}">
            <xm:f>専用サーバー変更申込書!$V$56="オプションを解約する"</xm:f>
            <x14:dxf>
              <fill>
                <patternFill>
                  <bgColor theme="4" tint="0.79998168889431442"/>
                </patternFill>
              </fill>
            </x14:dxf>
          </x14:cfRule>
          <xm:sqref>AL58 AP58:AP59 AS58:AS59</xm:sqref>
        </x14:conditionalFormatting>
        <x14:conditionalFormatting xmlns:xm="http://schemas.microsoft.com/office/excel/2006/main">
          <x14:cfRule type="expression" priority="5" id="{DC2C9DE3-A98C-4B4A-B9AA-0A5EE4BD5021}">
            <xm:f>NOT(専用サーバー変更申込書!$V$56="オプションを解約する")</xm:f>
            <x14:dxf>
              <fill>
                <patternFill>
                  <bgColor theme="1" tint="0.499984740745262"/>
                </patternFill>
              </fill>
            </x14:dxf>
          </x14:cfRule>
          <xm:sqref>AW58:AY58</xm:sqref>
        </x14:conditionalFormatting>
        <x14:conditionalFormatting xmlns:xm="http://schemas.microsoft.com/office/excel/2006/main">
          <x14:cfRule type="expression" priority="4" id="{B5256074-7706-407C-A0B3-AC99738A39B9}">
            <xm:f>専用サーバー変更申込書!$V$56="オプションを解約する"</xm:f>
            <x14:dxf>
              <fill>
                <patternFill>
                  <bgColor theme="0"/>
                </patternFill>
              </fill>
            </x14:dxf>
          </x14:cfRule>
          <xm:sqref>V59:AK59</xm:sqref>
        </x14:conditionalFormatting>
        <x14:conditionalFormatting xmlns:xm="http://schemas.microsoft.com/office/excel/2006/main">
          <x14:cfRule type="expression" priority="3" id="{50623CDA-407D-4587-9647-553670140381}">
            <xm:f>専用サーバー変更申込書!$V$56="オプションを解約する"</xm:f>
            <x14:dxf>
              <fill>
                <patternFill>
                  <bgColor theme="4" tint="0.79998168889431442"/>
                </patternFill>
              </fill>
            </x14:dxf>
          </x14:cfRule>
          <xm:sqref>AL59</xm:sqref>
        </x14:conditionalFormatting>
        <x14:conditionalFormatting xmlns:xm="http://schemas.microsoft.com/office/excel/2006/main">
          <x14:cfRule type="expression" priority="1" id="{F2F0F138-B397-45AC-9DE6-F3287C60B583}">
            <xm:f>NOT(専用サーバー変更申込書!$V$56="オプションを解約する")</xm:f>
            <x14:dxf>
              <fill>
                <patternFill>
                  <bgColor theme="1" tint="0.499984740745262"/>
                </patternFill>
              </fill>
            </x14:dxf>
          </x14:cfRule>
          <xm:sqref>AW59:AY59</xm:sqref>
        </x14:conditionalFormatting>
      </x14:conditionalFormattings>
    </ext>
    <ext xmlns:x14="http://schemas.microsoft.com/office/spreadsheetml/2009/9/main" uri="{CCE6A557-97BC-4b89-ADB6-D9C93CAAB3DF}">
      <x14:dataValidations xmlns:xm="http://schemas.microsoft.com/office/excel/2006/main" count="32">
        <x14:dataValidation type="list" allowBlank="1" showInputMessage="1" showErrorMessage="1" xr:uid="{00000000-0002-0000-0100-000017000000}">
          <x14:formula1>
            <xm:f>'(非表示)プルダウンリスト2'!$H$3:$H$7</xm:f>
          </x14:formula1>
          <xm:sqref>V48:AI49</xm:sqref>
        </x14:dataValidation>
        <x14:dataValidation type="list" allowBlank="1" showInputMessage="1" showErrorMessage="1" xr:uid="{00000000-0002-0000-0100-000018000000}">
          <x14:formula1>
            <xm:f>'(非表示)プルダウンリスト1'!$AV$5:$AV$6</xm:f>
          </x14:formula1>
          <xm:sqref>N257:V266</xm:sqref>
        </x14:dataValidation>
        <x14:dataValidation type="list" allowBlank="1" showInputMessage="1" showErrorMessage="1" xr:uid="{00000000-0002-0000-0100-000019000000}">
          <x14:formula1>
            <xm:f>'(非表示)プルダウンリスト1'!$AM$3:$AM$12</xm:f>
          </x14:formula1>
          <xm:sqref>AU50:AV51</xm:sqref>
        </x14:dataValidation>
        <x14:dataValidation type="list" allowBlank="1" showInputMessage="1" showErrorMessage="1" xr:uid="{00000000-0002-0000-0100-00001A000000}">
          <x14:formula1>
            <xm:f>'(非表示)プルダウンリスト1'!$AL$3:$AL$22</xm:f>
          </x14:formula1>
          <xm:sqref>AS38:AT39</xm:sqref>
        </x14:dataValidation>
        <x14:dataValidation type="list" allowBlank="1" showInputMessage="1" showErrorMessage="1" xr:uid="{00000000-0002-0000-0100-00001B000000}">
          <x14:formula1>
            <xm:f>'(非表示)プルダウンリスト1'!$AV$3:$AV$4</xm:f>
          </x14:formula1>
          <xm:sqref>N270:AA271</xm:sqref>
        </x14:dataValidation>
        <x14:dataValidation type="list" allowBlank="1" showInputMessage="1" showErrorMessage="1" xr:uid="{00000000-0002-0000-0100-00001C000000}">
          <x14:formula1>
            <xm:f>'(非表示)プルダウンリスト1'!$AX$3:$AX$8</xm:f>
          </x14:formula1>
          <xm:sqref>M275</xm:sqref>
        </x14:dataValidation>
        <x14:dataValidation type="list" allowBlank="1" showInputMessage="1" showErrorMessage="1" xr:uid="{00000000-0002-0000-0100-00001D000000}">
          <x14:formula1>
            <xm:f>'(非表示)プルダウンリスト1'!$AK$3:$AK$4</xm:f>
          </x14:formula1>
          <xm:sqref>V142</xm:sqref>
        </x14:dataValidation>
        <x14:dataValidation type="list" allowBlank="1" showInputMessage="1" showErrorMessage="1" xr:uid="{00000000-0002-0000-0100-00001E000000}">
          <x14:formula1>
            <xm:f>'(非表示)プルダウンリスト2'!$N$3:$N$6</xm:f>
          </x14:formula1>
          <xm:sqref>V68:AI69</xm:sqref>
        </x14:dataValidation>
        <x14:dataValidation type="list" allowBlank="1" showInputMessage="1" showErrorMessage="1" xr:uid="{00000000-0002-0000-0100-00001F000000}">
          <x14:formula1>
            <xm:f>'(非表示)プルダウンリスト2'!$M$3:$M$6</xm:f>
          </x14:formula1>
          <xm:sqref>V66:AI67</xm:sqref>
        </x14:dataValidation>
        <x14:dataValidation type="list" allowBlank="1" showInputMessage="1" showErrorMessage="1" xr:uid="{00000000-0002-0000-0100-000020000000}">
          <x14:formula1>
            <xm:f>'(非表示)プルダウンリスト2'!$L$3:$L$6</xm:f>
          </x14:formula1>
          <xm:sqref>V64:AI65</xm:sqref>
        </x14:dataValidation>
        <x14:dataValidation type="list" allowBlank="1" showInputMessage="1" showErrorMessage="1" xr:uid="{00000000-0002-0000-0100-000021000000}">
          <x14:formula1>
            <xm:f>'(非表示)プルダウンリスト2'!$K$3:$K$6</xm:f>
          </x14:formula1>
          <xm:sqref>V54:AI55 V60</xm:sqref>
        </x14:dataValidation>
        <x14:dataValidation type="list" allowBlank="1" showInputMessage="1" showErrorMessage="1" xr:uid="{00000000-0002-0000-0100-000022000000}">
          <x14:formula1>
            <xm:f>'(非表示)プルダウンリスト2'!$J$3:$J$5</xm:f>
          </x14:formula1>
          <xm:sqref>V52:AI53</xm:sqref>
        </x14:dataValidation>
        <x14:dataValidation type="list" allowBlank="1" showInputMessage="1" showErrorMessage="1" xr:uid="{00000000-0002-0000-0100-000023000000}">
          <x14:formula1>
            <xm:f>'(非表示)プルダウンリスト2'!$I$3:$I$6</xm:f>
          </x14:formula1>
          <xm:sqref>V50:AI51</xm:sqref>
        </x14:dataValidation>
        <x14:dataValidation type="list" allowBlank="1" showInputMessage="1" showErrorMessage="1" xr:uid="{00000000-0002-0000-0100-000024000000}">
          <x14:formula1>
            <xm:f>'(非表示)プルダウンリスト2'!$G$3:$G$5</xm:f>
          </x14:formula1>
          <xm:sqref>V46:AI47</xm:sqref>
        </x14:dataValidation>
        <x14:dataValidation type="list" allowBlank="1" showInputMessage="1" showErrorMessage="1" xr:uid="{00000000-0002-0000-0100-000025000000}">
          <x14:formula1>
            <xm:f>'(非表示)プルダウンリスト2'!$F$3:$F$5</xm:f>
          </x14:formula1>
          <xm:sqref>V44:AI45</xm:sqref>
        </x14:dataValidation>
        <x14:dataValidation type="list" allowBlank="1" showInputMessage="1" showErrorMessage="1" xr:uid="{00000000-0002-0000-0100-000026000000}">
          <x14:formula1>
            <xm:f>'(非表示)プルダウンリスト2'!$D$3:$D$6</xm:f>
          </x14:formula1>
          <xm:sqref>V40:AI43</xm:sqref>
        </x14:dataValidation>
        <x14:dataValidation type="list" allowBlank="1" showInputMessage="1" showErrorMessage="1" xr:uid="{00000000-0002-0000-0100-000027000000}">
          <x14:formula1>
            <xm:f>'(非表示)プルダウンリスト2'!$C$3:$C$6</xm:f>
          </x14:formula1>
          <xm:sqref>V38:AI39</xm:sqref>
        </x14:dataValidation>
        <x14:dataValidation type="list" allowBlank="1" showInputMessage="1" showErrorMessage="1" xr:uid="{00000000-0002-0000-0100-000028000000}">
          <x14:formula1>
            <xm:f>'(非表示)プルダウンリスト2'!$B$3:$B$5</xm:f>
          </x14:formula1>
          <xm:sqref>V36</xm:sqref>
        </x14:dataValidation>
        <x14:dataValidation type="list" allowBlank="1" showInputMessage="1" showErrorMessage="1" xr:uid="{00000000-0002-0000-0100-000029000000}">
          <x14:formula1>
            <xm:f>'(非表示)プルダウンリスト1'!$AZ$3:$AZ$4</xm:f>
          </x14:formula1>
          <xm:sqref>M368</xm:sqref>
        </x14:dataValidation>
        <x14:dataValidation type="list" allowBlank="1" showInputMessage="1" showErrorMessage="1" xr:uid="{00000000-0002-0000-0100-00002A000000}">
          <x14:formula1>
            <xm:f>'(非表示)プルダウンリスト1'!$AY$3:$AY$8</xm:f>
          </x14:formula1>
          <xm:sqref>M322</xm:sqref>
        </x14:dataValidation>
        <x14:dataValidation type="list" allowBlank="1" showInputMessage="1" showErrorMessage="1" xr:uid="{00000000-0002-0000-0100-00002B000000}">
          <x14:formula1>
            <xm:f>'(非表示)プルダウンリスト1'!$AU$3:$AU$7</xm:f>
          </x14:formula1>
          <xm:sqref>T205</xm:sqref>
        </x14:dataValidation>
        <x14:dataValidation type="list" allowBlank="1" showInputMessage="1" showErrorMessage="1" xr:uid="{00000000-0002-0000-0100-00002C000000}">
          <x14:formula1>
            <xm:f>'(非表示)プルダウンリスト1'!$AT$3:$AT$8</xm:f>
          </x14:formula1>
          <xm:sqref>T203</xm:sqref>
        </x14:dataValidation>
        <x14:dataValidation type="list" allowBlank="1" showInputMessage="1" showErrorMessage="1" xr:uid="{00000000-0002-0000-0100-00002D000000}">
          <x14:formula1>
            <xm:f>'(非表示)プルダウンリスト1'!$AR$3:$AR$4</xm:f>
          </x14:formula1>
          <xm:sqref>S188</xm:sqref>
        </x14:dataValidation>
        <x14:dataValidation type="list" allowBlank="1" showInputMessage="1" showErrorMessage="1" xr:uid="{00000000-0002-0000-0100-00002E000000}">
          <x14:formula1>
            <xm:f>'(非表示)プルダウンリスト1'!$AQ$3:$AQ$4</xm:f>
          </x14:formula1>
          <xm:sqref>S186</xm:sqref>
        </x14:dataValidation>
        <x14:dataValidation type="list" allowBlank="1" showInputMessage="1" showErrorMessage="1" xr:uid="{00000000-0002-0000-0100-00002F000000}">
          <x14:formula1>
            <xm:f>'(非表示)プルダウンリスト1'!$AP$3:$AP$18</xm:f>
          </x14:formula1>
          <xm:sqref>AI162:AK175</xm:sqref>
        </x14:dataValidation>
        <x14:dataValidation type="list" allowBlank="1" showInputMessage="1" showErrorMessage="1" xr:uid="{00000000-0002-0000-0100-000030000000}">
          <x14:formula1>
            <xm:f>'(非表示)プルダウンリスト1'!$AO$3:$AO$4</xm:f>
          </x14:formula1>
          <xm:sqref>AA160:AD175</xm:sqref>
        </x14:dataValidation>
        <x14:dataValidation type="list" allowBlank="1" showInputMessage="1" showErrorMessage="1" xr:uid="{00000000-0002-0000-0100-000031000000}">
          <x14:formula1>
            <xm:f>'(非表示)プルダウンリスト1'!$AI$3:$AI$5</xm:f>
          </x14:formula1>
          <xm:sqref>L80:U81</xm:sqref>
        </x14:dataValidation>
        <x14:dataValidation type="list" allowBlank="1" showInputMessage="1" showErrorMessage="1" xr:uid="{00000000-0002-0000-0100-000032000000}">
          <x14:formula1>
            <xm:f>'(非表示)プルダウンリスト1'!$E$3:$E$8</xm:f>
          </x14:formula1>
          <xm:sqref>L77:U78 L119 L83:U84 W95:AF96 L108 L89:U90 W98:AF99 W101:AF102 L130</xm:sqref>
        </x14:dataValidation>
        <x14:dataValidation type="list" allowBlank="1" showInputMessage="1" showErrorMessage="1" xr:uid="{00000000-0002-0000-0100-000033000000}">
          <x14:formula1>
            <xm:f>'(非表示)プルダウンリスト1'!$A$3:$A$4</xm:f>
          </x14:formula1>
          <xm:sqref>M32:N32 K16:L16 Z16:AA16 M30 M34 W80:X81 AD80:AE81 AN80:AO81 AL183 AS183 AA309:AB309 W86:X87 AD86:AE87 AM138:AN138 AD138:AD140 AE138:AE139 Q183 X183 AE183 AK188 S302:T302 Q309:R309 AN86:AO87 W92:X93 AD92:AE93 AN92:AO93 AL193 AS193 Q193 X193 AE193 AK198 C200 M240:M249 C194 C208 C225 C229 C184 T223 AE352:AF353 AO352:AP353 AO361:AP362 X352:Y366 AO358:AP359 AE358:AF359 AO355:AP356 AE355:AF356 AE361:AF362 AO364:AP365 AE364:AF365 M294</xm:sqref>
        </x14:dataValidation>
        <x14:dataValidation type="list" allowBlank="1" showInputMessage="1" showErrorMessage="1" xr:uid="{00000000-0002-0000-0100-000034000000}">
          <x14:formula1>
            <xm:f>'(非表示)プルダウンリスト1'!$U$3:$U$14</xm:f>
          </x14:formula1>
          <xm:sqref>AQ77:AZ78 AQ89:AZ90 AQ83:AZ84</xm:sqref>
        </x14:dataValidation>
        <x14:dataValidation type="list" allowBlank="1" showInputMessage="1" showErrorMessage="1" xr:uid="{00000000-0002-0000-0100-000035000000}">
          <x14:formula1>
            <xm:f>'(非表示)プルダウンリスト1'!$AW$3:$AW$15</xm:f>
          </x14:formula1>
          <xm:sqref>M273</xm:sqref>
        </x14:dataValidation>
        <x14:dataValidation type="list" allowBlank="1" showInputMessage="1" showErrorMessage="1" xr:uid="{00000000-0002-0000-0100-000036000000}">
          <x14:formula1>
            <xm:f>'(非表示)プルダウンリスト2'!$J$3:$J$6</xm:f>
          </x14:formula1>
          <xm:sqref>V56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BB76"/>
  <sheetViews>
    <sheetView topLeftCell="AU1" zoomScale="85" zoomScaleNormal="85" workbookViewId="0">
      <selection activeCell="AX13" sqref="AX13"/>
    </sheetView>
  </sheetViews>
  <sheetFormatPr defaultRowHeight="13.5" x14ac:dyDescent="0.15"/>
  <cols>
    <col min="2" max="2" width="3.375" customWidth="1"/>
    <col min="3" max="3" width="18" customWidth="1"/>
    <col min="4" max="4" width="32" bestFit="1" customWidth="1"/>
    <col min="5" max="5" width="30" bestFit="1" customWidth="1"/>
    <col min="6" max="20" width="30" customWidth="1"/>
    <col min="21" max="21" width="39.25" bestFit="1" customWidth="1"/>
    <col min="22" max="34" width="39.25" customWidth="1"/>
    <col min="35" max="35" width="18.625" bestFit="1" customWidth="1"/>
    <col min="36" max="36" width="63.375" bestFit="1" customWidth="1"/>
    <col min="37" max="37" width="20.375" bestFit="1" customWidth="1"/>
    <col min="38" max="38" width="17.625" bestFit="1" customWidth="1"/>
    <col min="39" max="39" width="26.875" bestFit="1" customWidth="1"/>
    <col min="41" max="41" width="29.75" bestFit="1" customWidth="1"/>
    <col min="42" max="42" width="37.125" bestFit="1" customWidth="1"/>
    <col min="43" max="43" width="35.125" bestFit="1" customWidth="1"/>
    <col min="44" max="44" width="30.5" bestFit="1" customWidth="1"/>
    <col min="45" max="45" width="30.5" customWidth="1"/>
    <col min="46" max="46" width="48" bestFit="1" customWidth="1"/>
    <col min="47" max="47" width="25.125" bestFit="1" customWidth="1"/>
    <col min="48" max="48" width="30.375" bestFit="1" customWidth="1"/>
    <col min="49" max="49" width="46.625" customWidth="1"/>
    <col min="50" max="50" width="34" bestFit="1" customWidth="1"/>
    <col min="51" max="51" width="51.125" bestFit="1" customWidth="1"/>
    <col min="52" max="52" width="32.125" bestFit="1" customWidth="1"/>
    <col min="54" max="54" width="52.375" bestFit="1" customWidth="1"/>
  </cols>
  <sheetData>
    <row r="1" spans="1:54" x14ac:dyDescent="0.15">
      <c r="A1" s="9" t="s">
        <v>1</v>
      </c>
      <c r="C1" s="9" t="s">
        <v>30</v>
      </c>
      <c r="E1" s="9" t="s">
        <v>211</v>
      </c>
      <c r="F1" s="9" t="s">
        <v>200</v>
      </c>
      <c r="G1" s="9"/>
      <c r="H1" s="9"/>
      <c r="I1" s="9"/>
      <c r="J1" s="9"/>
      <c r="K1" s="9"/>
      <c r="L1" s="9"/>
      <c r="M1" s="9" t="s">
        <v>199</v>
      </c>
      <c r="N1" s="9"/>
      <c r="O1" s="9"/>
      <c r="P1" s="9"/>
      <c r="Q1" s="9" t="s">
        <v>203</v>
      </c>
      <c r="R1" s="9"/>
      <c r="S1" s="9"/>
      <c r="T1" s="9"/>
      <c r="U1" s="9" t="s">
        <v>178</v>
      </c>
      <c r="V1" s="9"/>
      <c r="W1" s="9"/>
      <c r="X1" s="9"/>
      <c r="Y1" s="9"/>
      <c r="Z1" s="9"/>
      <c r="AA1" s="9"/>
      <c r="AB1" s="9"/>
      <c r="AC1" s="9"/>
      <c r="AD1" s="9"/>
      <c r="AE1" s="9"/>
      <c r="AF1" s="9"/>
      <c r="AG1" s="9"/>
      <c r="AH1" s="9"/>
      <c r="AI1" s="9"/>
      <c r="AO1" s="9" t="s">
        <v>224</v>
      </c>
      <c r="BB1" s="9" t="s">
        <v>32</v>
      </c>
    </row>
    <row r="2" spans="1:54" x14ac:dyDescent="0.15">
      <c r="A2" s="50" t="s">
        <v>105</v>
      </c>
      <c r="C2" s="50" t="s">
        <v>176</v>
      </c>
      <c r="D2" s="50" t="s">
        <v>177</v>
      </c>
      <c r="E2" s="50" t="s">
        <v>569</v>
      </c>
      <c r="F2" s="50" t="s">
        <v>194</v>
      </c>
      <c r="G2" s="50" t="s">
        <v>195</v>
      </c>
      <c r="H2" s="50" t="s">
        <v>196</v>
      </c>
      <c r="I2" s="50" t="s">
        <v>578</v>
      </c>
      <c r="J2" s="50" t="s">
        <v>197</v>
      </c>
      <c r="K2" s="57" t="s">
        <v>198</v>
      </c>
      <c r="L2" s="57" t="s">
        <v>296</v>
      </c>
      <c r="M2" s="50" t="s">
        <v>582</v>
      </c>
      <c r="N2" s="50" t="s">
        <v>201</v>
      </c>
      <c r="O2" s="57" t="s">
        <v>202</v>
      </c>
      <c r="P2" s="57" t="s">
        <v>297</v>
      </c>
      <c r="Q2" s="50" t="s">
        <v>588</v>
      </c>
      <c r="R2" s="50" t="s">
        <v>587</v>
      </c>
      <c r="S2" s="57" t="s">
        <v>204</v>
      </c>
      <c r="T2" s="57" t="s">
        <v>298</v>
      </c>
      <c r="U2" s="50" t="s">
        <v>657</v>
      </c>
      <c r="V2" s="50" t="s">
        <v>658</v>
      </c>
      <c r="W2" s="50" t="s">
        <v>659</v>
      </c>
      <c r="X2" s="50"/>
      <c r="Y2" s="50"/>
      <c r="Z2" s="50"/>
      <c r="AA2" s="50"/>
      <c r="AB2" s="50" t="s">
        <v>672</v>
      </c>
      <c r="AC2" s="50" t="s">
        <v>672</v>
      </c>
      <c r="AD2" s="50" t="s">
        <v>672</v>
      </c>
      <c r="AE2" s="50" t="s">
        <v>672</v>
      </c>
      <c r="AF2" s="50" t="s">
        <v>660</v>
      </c>
      <c r="AG2" s="50" t="s">
        <v>661</v>
      </c>
      <c r="AH2" s="50" t="s">
        <v>662</v>
      </c>
      <c r="AI2" s="50" t="s">
        <v>179</v>
      </c>
      <c r="AJ2" s="50" t="s">
        <v>116</v>
      </c>
      <c r="AK2" s="57" t="s">
        <v>112</v>
      </c>
      <c r="AL2" s="50" t="s">
        <v>221</v>
      </c>
      <c r="AM2" s="50" t="s">
        <v>222</v>
      </c>
      <c r="AO2" s="50" t="s">
        <v>225</v>
      </c>
      <c r="AP2" s="50" t="s">
        <v>226</v>
      </c>
      <c r="AQ2" s="50" t="s">
        <v>245</v>
      </c>
      <c r="AR2" s="50" t="s">
        <v>250</v>
      </c>
      <c r="AS2" s="50" t="s">
        <v>627</v>
      </c>
      <c r="AT2" s="50" t="s">
        <v>253</v>
      </c>
      <c r="AU2" s="50" t="s">
        <v>258</v>
      </c>
      <c r="AV2" s="50" t="s">
        <v>290</v>
      </c>
      <c r="AW2" s="50" t="s">
        <v>266</v>
      </c>
      <c r="AX2" s="50" t="s">
        <v>267</v>
      </c>
      <c r="AY2" s="50" t="s">
        <v>269</v>
      </c>
      <c r="AZ2" s="50" t="s">
        <v>278</v>
      </c>
      <c r="BB2" s="50" t="s">
        <v>280</v>
      </c>
    </row>
    <row r="3" spans="1:54" x14ac:dyDescent="0.15">
      <c r="A3" s="48" t="s">
        <v>106</v>
      </c>
      <c r="C3" s="49" t="s">
        <v>109</v>
      </c>
      <c r="D3" s="48" t="s">
        <v>175</v>
      </c>
      <c r="E3" s="48" t="s">
        <v>118</v>
      </c>
      <c r="F3" s="48" t="s">
        <v>123</v>
      </c>
      <c r="G3" s="48" t="s">
        <v>123</v>
      </c>
      <c r="H3" s="48" t="s">
        <v>123</v>
      </c>
      <c r="I3" s="193"/>
      <c r="J3" s="48" t="s">
        <v>127</v>
      </c>
      <c r="K3" s="48" t="s">
        <v>127</v>
      </c>
      <c r="L3" s="48" t="s">
        <v>127</v>
      </c>
      <c r="M3" s="193"/>
      <c r="N3" s="48" t="s">
        <v>126</v>
      </c>
      <c r="O3" s="48" t="s">
        <v>126</v>
      </c>
      <c r="P3" s="48" t="s">
        <v>126</v>
      </c>
      <c r="Q3" s="193"/>
      <c r="R3" s="48" t="s">
        <v>180</v>
      </c>
      <c r="S3" s="48" t="s">
        <v>180</v>
      </c>
      <c r="T3" s="48" t="s">
        <v>180</v>
      </c>
      <c r="U3" s="48" t="s">
        <v>182</v>
      </c>
      <c r="V3" s="48" t="s">
        <v>182</v>
      </c>
      <c r="W3" s="48" t="s">
        <v>182</v>
      </c>
      <c r="X3" s="48"/>
      <c r="Y3" s="48"/>
      <c r="Z3" s="48"/>
      <c r="AA3" s="48"/>
      <c r="AB3" s="48"/>
      <c r="AC3" s="48"/>
      <c r="AD3" s="48"/>
      <c r="AE3" s="48"/>
      <c r="AF3" s="48"/>
      <c r="AG3" s="48"/>
      <c r="AH3" s="48"/>
      <c r="AI3" s="54" t="s">
        <v>184</v>
      </c>
      <c r="AJ3" s="48" t="s">
        <v>151</v>
      </c>
      <c r="AK3" s="10" t="s">
        <v>113</v>
      </c>
      <c r="AL3" s="48">
        <v>1</v>
      </c>
      <c r="AM3" s="48">
        <v>1</v>
      </c>
      <c r="AO3" s="54" t="s">
        <v>227</v>
      </c>
      <c r="AP3" s="48" t="s">
        <v>229</v>
      </c>
      <c r="AQ3" s="48" t="s">
        <v>246</v>
      </c>
      <c r="AR3" s="48" t="s">
        <v>251</v>
      </c>
      <c r="AS3" s="48" t="s">
        <v>628</v>
      </c>
      <c r="AT3" s="239"/>
      <c r="AU3" s="85" t="s">
        <v>259</v>
      </c>
      <c r="AV3" s="58" t="s">
        <v>289</v>
      </c>
      <c r="AW3" s="48" t="s">
        <v>645</v>
      </c>
      <c r="AX3" s="48" t="s">
        <v>268</v>
      </c>
      <c r="AY3" s="56" t="s">
        <v>270</v>
      </c>
      <c r="AZ3" s="49" t="s">
        <v>277</v>
      </c>
      <c r="BB3" s="65" t="s">
        <v>44</v>
      </c>
    </row>
    <row r="4" spans="1:54" x14ac:dyDescent="0.15">
      <c r="A4" s="48" t="s">
        <v>102</v>
      </c>
      <c r="C4" s="49" t="s">
        <v>110</v>
      </c>
      <c r="D4" s="48" t="s">
        <v>107</v>
      </c>
      <c r="E4" s="48" t="s">
        <v>119</v>
      </c>
      <c r="F4" s="48" t="s">
        <v>124</v>
      </c>
      <c r="G4" s="48" t="s">
        <v>124</v>
      </c>
      <c r="H4" s="48" t="s">
        <v>124</v>
      </c>
      <c r="I4" s="194"/>
      <c r="J4" s="48" t="s">
        <v>128</v>
      </c>
      <c r="K4" s="48" t="s">
        <v>128</v>
      </c>
      <c r="L4" s="48" t="s">
        <v>128</v>
      </c>
      <c r="M4" s="194"/>
      <c r="N4" s="48" t="s">
        <v>138</v>
      </c>
      <c r="O4" s="48" t="s">
        <v>138</v>
      </c>
      <c r="P4" s="48" t="s">
        <v>138</v>
      </c>
      <c r="Q4" s="193"/>
      <c r="R4" s="48" t="s">
        <v>181</v>
      </c>
      <c r="S4" s="48" t="s">
        <v>181</v>
      </c>
      <c r="T4" s="48" t="s">
        <v>181</v>
      </c>
      <c r="U4" s="48" t="s">
        <v>663</v>
      </c>
      <c r="V4" s="48" t="s">
        <v>663</v>
      </c>
      <c r="W4" s="48" t="s">
        <v>663</v>
      </c>
      <c r="X4" s="48"/>
      <c r="Y4" s="48"/>
      <c r="Z4" s="48"/>
      <c r="AA4" s="48"/>
      <c r="AB4" s="48"/>
      <c r="AC4" s="48"/>
      <c r="AD4" s="48"/>
      <c r="AE4" s="48"/>
      <c r="AF4" s="48" t="s">
        <v>182</v>
      </c>
      <c r="AG4" s="48" t="s">
        <v>182</v>
      </c>
      <c r="AH4" s="48" t="s">
        <v>182</v>
      </c>
      <c r="AI4" s="54" t="s">
        <v>185</v>
      </c>
      <c r="AJ4" s="48" t="s">
        <v>152</v>
      </c>
      <c r="AK4" s="54" t="s">
        <v>46</v>
      </c>
      <c r="AL4" s="48">
        <v>2</v>
      </c>
      <c r="AM4" s="48">
        <v>2</v>
      </c>
      <c r="AO4" s="54" t="s">
        <v>228</v>
      </c>
      <c r="AP4" s="48" t="s">
        <v>230</v>
      </c>
      <c r="AQ4" s="48" t="s">
        <v>564</v>
      </c>
      <c r="AR4" s="54" t="s">
        <v>252</v>
      </c>
      <c r="AS4" s="54" t="s">
        <v>629</v>
      </c>
      <c r="AT4" s="239" t="s">
        <v>254</v>
      </c>
      <c r="AU4" s="56" t="s">
        <v>260</v>
      </c>
      <c r="AV4" s="84" t="s">
        <v>291</v>
      </c>
      <c r="AW4" s="48" t="s">
        <v>647</v>
      </c>
      <c r="AX4" s="48">
        <v>1</v>
      </c>
      <c r="AY4" s="56" t="s">
        <v>271</v>
      </c>
      <c r="AZ4" s="56" t="s">
        <v>276</v>
      </c>
      <c r="BB4" s="65" t="s">
        <v>281</v>
      </c>
    </row>
    <row r="5" spans="1:54" x14ac:dyDescent="0.15">
      <c r="C5" s="49" t="s">
        <v>111</v>
      </c>
      <c r="D5" s="48" t="s">
        <v>108</v>
      </c>
      <c r="E5" s="48" t="s">
        <v>120</v>
      </c>
      <c r="F5" s="48" t="s">
        <v>125</v>
      </c>
      <c r="G5" s="48" t="s">
        <v>125</v>
      </c>
      <c r="H5" s="48" t="s">
        <v>125</v>
      </c>
      <c r="I5" s="194"/>
      <c r="J5" s="48" t="s">
        <v>129</v>
      </c>
      <c r="K5" s="48" t="s">
        <v>129</v>
      </c>
      <c r="L5" s="48" t="s">
        <v>129</v>
      </c>
      <c r="M5" s="194"/>
      <c r="N5" s="48" t="s">
        <v>139</v>
      </c>
      <c r="O5" s="48" t="s">
        <v>139</v>
      </c>
      <c r="P5" s="48" t="s">
        <v>139</v>
      </c>
      <c r="Q5" s="185" t="s">
        <v>589</v>
      </c>
      <c r="R5" s="185" t="s">
        <v>593</v>
      </c>
      <c r="S5" s="185" t="s">
        <v>594</v>
      </c>
      <c r="T5" s="185" t="s">
        <v>595</v>
      </c>
      <c r="U5" s="213" t="s">
        <v>695</v>
      </c>
      <c r="V5" s="213" t="s">
        <v>695</v>
      </c>
      <c r="W5" s="213" t="s">
        <v>695</v>
      </c>
      <c r="X5" s="48"/>
      <c r="Y5" s="48"/>
      <c r="Z5" s="48"/>
      <c r="AA5" s="48"/>
      <c r="AB5" s="48"/>
      <c r="AC5" s="48"/>
      <c r="AD5" s="48"/>
      <c r="AE5" s="48"/>
      <c r="AF5" s="48" t="s">
        <v>664</v>
      </c>
      <c r="AG5" s="48" t="s">
        <v>664</v>
      </c>
      <c r="AH5" s="48" t="s">
        <v>664</v>
      </c>
      <c r="AI5" s="54" t="s">
        <v>186</v>
      </c>
      <c r="AJ5" s="48" t="s">
        <v>153</v>
      </c>
      <c r="AK5" s="10" t="s">
        <v>113</v>
      </c>
      <c r="AL5" s="48">
        <v>3</v>
      </c>
      <c r="AM5" s="48">
        <v>3</v>
      </c>
      <c r="AP5" s="48" t="s">
        <v>231</v>
      </c>
      <c r="AT5" s="239" t="s">
        <v>255</v>
      </c>
      <c r="AU5" s="56" t="s">
        <v>261</v>
      </c>
      <c r="AV5" s="56" t="s">
        <v>465</v>
      </c>
      <c r="AW5" s="48" t="s">
        <v>649</v>
      </c>
      <c r="AX5" s="48">
        <v>2</v>
      </c>
      <c r="AY5" s="48" t="s">
        <v>272</v>
      </c>
      <c r="BB5" s="65" t="s">
        <v>44</v>
      </c>
    </row>
    <row r="6" spans="1:54" x14ac:dyDescent="0.15">
      <c r="E6" s="54" t="s">
        <v>761</v>
      </c>
      <c r="F6" s="185" t="s">
        <v>599</v>
      </c>
      <c r="G6" s="185" t="s">
        <v>600</v>
      </c>
      <c r="H6" s="185" t="s">
        <v>601</v>
      </c>
      <c r="I6" s="194"/>
      <c r="J6" s="48" t="s">
        <v>130</v>
      </c>
      <c r="K6" s="48" t="s">
        <v>130</v>
      </c>
      <c r="L6" s="48" t="s">
        <v>130</v>
      </c>
      <c r="M6" s="194"/>
      <c r="N6" s="48" t="s">
        <v>140</v>
      </c>
      <c r="O6" s="48" t="s">
        <v>140</v>
      </c>
      <c r="P6" s="48" t="s">
        <v>140</v>
      </c>
      <c r="Q6" s="48" t="s">
        <v>336</v>
      </c>
      <c r="R6" s="48" t="s">
        <v>470</v>
      </c>
      <c r="S6" s="48" t="s">
        <v>470</v>
      </c>
      <c r="T6" s="48" t="s">
        <v>470</v>
      </c>
      <c r="U6" s="213" t="s">
        <v>696</v>
      </c>
      <c r="V6" s="213" t="s">
        <v>696</v>
      </c>
      <c r="W6" s="213" t="s">
        <v>696</v>
      </c>
      <c r="X6" s="48"/>
      <c r="Y6" s="48"/>
      <c r="Z6" s="48"/>
      <c r="AA6" s="48"/>
      <c r="AB6" s="48"/>
      <c r="AC6" s="48"/>
      <c r="AD6" s="48"/>
      <c r="AE6" s="48"/>
      <c r="AF6" s="48" t="s">
        <v>663</v>
      </c>
      <c r="AG6" s="48" t="s">
        <v>663</v>
      </c>
      <c r="AH6" s="48" t="s">
        <v>663</v>
      </c>
      <c r="AI6" s="185" t="s">
        <v>602</v>
      </c>
      <c r="AJ6" s="48" t="s">
        <v>154</v>
      </c>
      <c r="AK6" s="54" t="s">
        <v>114</v>
      </c>
      <c r="AL6" s="48">
        <v>4</v>
      </c>
      <c r="AM6" s="48">
        <v>4</v>
      </c>
      <c r="AP6" s="48" t="s">
        <v>232</v>
      </c>
      <c r="AT6" s="239" t="s">
        <v>256</v>
      </c>
      <c r="AU6" s="56" t="s">
        <v>262</v>
      </c>
      <c r="AV6" s="56" t="s">
        <v>466</v>
      </c>
      <c r="AW6" s="48" t="s">
        <v>642</v>
      </c>
      <c r="AX6" s="48">
        <v>3</v>
      </c>
      <c r="AY6" s="56" t="s">
        <v>273</v>
      </c>
      <c r="BB6" s="65" t="s">
        <v>45</v>
      </c>
    </row>
    <row r="7" spans="1:54" x14ac:dyDescent="0.15">
      <c r="E7" s="54" t="s">
        <v>762</v>
      </c>
      <c r="F7" s="48" t="s">
        <v>336</v>
      </c>
      <c r="G7" s="48" t="s">
        <v>336</v>
      </c>
      <c r="H7" s="48" t="s">
        <v>336</v>
      </c>
      <c r="I7" s="194"/>
      <c r="J7" s="48" t="s">
        <v>131</v>
      </c>
      <c r="K7" s="48" t="s">
        <v>131</v>
      </c>
      <c r="L7" s="48" t="s">
        <v>131</v>
      </c>
      <c r="M7" s="194"/>
      <c r="N7" s="48" t="s">
        <v>141</v>
      </c>
      <c r="O7" s="48" t="s">
        <v>141</v>
      </c>
      <c r="P7" s="48" t="s">
        <v>141</v>
      </c>
      <c r="Q7" s="48" t="s">
        <v>180</v>
      </c>
      <c r="R7" s="48" t="s">
        <v>180</v>
      </c>
      <c r="S7" s="48" t="s">
        <v>180</v>
      </c>
      <c r="T7" s="48" t="s">
        <v>180</v>
      </c>
      <c r="U7" s="56" t="s">
        <v>723</v>
      </c>
      <c r="V7" s="56" t="s">
        <v>723</v>
      </c>
      <c r="W7" s="56" t="s">
        <v>723</v>
      </c>
      <c r="X7" s="48"/>
      <c r="Y7" s="48"/>
      <c r="Z7" s="48"/>
      <c r="AA7" s="48"/>
      <c r="AB7" s="48"/>
      <c r="AC7" s="48"/>
      <c r="AD7" s="48"/>
      <c r="AE7" s="48"/>
      <c r="AF7" s="48" t="s">
        <v>665</v>
      </c>
      <c r="AG7" s="48" t="s">
        <v>665</v>
      </c>
      <c r="AH7" s="48" t="s">
        <v>665</v>
      </c>
      <c r="AI7" s="48" t="s">
        <v>336</v>
      </c>
      <c r="AJ7" s="48" t="s">
        <v>155</v>
      </c>
      <c r="AK7" s="54" t="s">
        <v>115</v>
      </c>
      <c r="AL7" s="48">
        <v>5</v>
      </c>
      <c r="AM7" s="48">
        <v>5</v>
      </c>
      <c r="AP7" s="48" t="s">
        <v>233</v>
      </c>
      <c r="AT7" s="239" t="s">
        <v>257</v>
      </c>
      <c r="AU7" s="56" t="s">
        <v>263</v>
      </c>
      <c r="AW7" s="48" t="s">
        <v>643</v>
      </c>
      <c r="AX7" s="48">
        <v>4</v>
      </c>
      <c r="AY7" s="56" t="s">
        <v>274</v>
      </c>
      <c r="BB7" s="65" t="s">
        <v>282</v>
      </c>
    </row>
    <row r="8" spans="1:54" x14ac:dyDescent="0.15">
      <c r="E8" s="54" t="s">
        <v>763</v>
      </c>
      <c r="F8" s="48" t="s">
        <v>123</v>
      </c>
      <c r="G8" s="48" t="s">
        <v>123</v>
      </c>
      <c r="H8" s="48" t="s">
        <v>123</v>
      </c>
      <c r="I8" s="194"/>
      <c r="J8" s="48" t="s">
        <v>132</v>
      </c>
      <c r="K8" s="48" t="s">
        <v>132</v>
      </c>
      <c r="L8" s="48" t="s">
        <v>132</v>
      </c>
      <c r="M8" s="194"/>
      <c r="N8" s="48" t="s">
        <v>142</v>
      </c>
      <c r="O8" s="48" t="s">
        <v>142</v>
      </c>
      <c r="P8" s="48" t="s">
        <v>142</v>
      </c>
      <c r="Q8" s="48" t="s">
        <v>181</v>
      </c>
      <c r="R8" s="48" t="s">
        <v>181</v>
      </c>
      <c r="S8" s="48" t="s">
        <v>181</v>
      </c>
      <c r="T8" s="48" t="s">
        <v>181</v>
      </c>
      <c r="U8" s="214" t="s">
        <v>724</v>
      </c>
      <c r="V8" s="214" t="s">
        <v>724</v>
      </c>
      <c r="W8" s="214" t="s">
        <v>724</v>
      </c>
      <c r="X8" s="49"/>
      <c r="Y8" s="49"/>
      <c r="Z8" s="49"/>
      <c r="AA8" s="49"/>
      <c r="AB8" s="49"/>
      <c r="AC8" s="49"/>
      <c r="AD8" s="49"/>
      <c r="AE8" s="49"/>
      <c r="AF8" s="213" t="s">
        <v>695</v>
      </c>
      <c r="AG8" s="213" t="s">
        <v>695</v>
      </c>
      <c r="AH8" s="213" t="s">
        <v>695</v>
      </c>
      <c r="AI8" s="48" t="s">
        <v>509</v>
      </c>
      <c r="AJ8" s="48" t="s">
        <v>156</v>
      </c>
      <c r="AL8" s="48">
        <v>6</v>
      </c>
      <c r="AM8" s="48">
        <v>6</v>
      </c>
      <c r="AP8" s="48" t="s">
        <v>234</v>
      </c>
      <c r="AT8" s="239"/>
      <c r="AW8" s="48" t="s">
        <v>644</v>
      </c>
      <c r="AX8" s="48">
        <v>5</v>
      </c>
      <c r="AY8" s="56" t="s">
        <v>275</v>
      </c>
    </row>
    <row r="9" spans="1:54" x14ac:dyDescent="0.15">
      <c r="E9" s="185" t="s">
        <v>603</v>
      </c>
      <c r="F9" s="48" t="s">
        <v>468</v>
      </c>
      <c r="G9" s="48" t="s">
        <v>468</v>
      </c>
      <c r="H9" s="48" t="s">
        <v>468</v>
      </c>
      <c r="I9" s="194"/>
      <c r="J9" s="48" t="s">
        <v>133</v>
      </c>
      <c r="K9" s="48" t="s">
        <v>133</v>
      </c>
      <c r="L9" s="48" t="s">
        <v>133</v>
      </c>
      <c r="M9" s="194"/>
      <c r="N9" s="48" t="s">
        <v>143</v>
      </c>
      <c r="O9" s="48" t="s">
        <v>143</v>
      </c>
      <c r="P9" s="48" t="s">
        <v>143</v>
      </c>
      <c r="Q9" s="185" t="s">
        <v>590</v>
      </c>
      <c r="R9" s="185" t="s">
        <v>596</v>
      </c>
      <c r="S9" s="185" t="s">
        <v>597</v>
      </c>
      <c r="T9" s="185" t="s">
        <v>598</v>
      </c>
      <c r="U9" s="48" t="s">
        <v>505</v>
      </c>
      <c r="V9" s="48" t="s">
        <v>505</v>
      </c>
      <c r="W9" s="48" t="s">
        <v>505</v>
      </c>
      <c r="X9" s="48"/>
      <c r="Y9" s="48"/>
      <c r="Z9" s="48"/>
      <c r="AA9" s="48"/>
      <c r="AB9" s="48"/>
      <c r="AC9" s="48"/>
      <c r="AD9" s="48"/>
      <c r="AE9" s="48"/>
      <c r="AF9" s="213" t="s">
        <v>696</v>
      </c>
      <c r="AG9" s="213" t="s">
        <v>696</v>
      </c>
      <c r="AH9" s="213" t="s">
        <v>696</v>
      </c>
      <c r="AI9" s="48" t="s">
        <v>185</v>
      </c>
      <c r="AJ9" s="48" t="s">
        <v>157</v>
      </c>
      <c r="AL9" s="48">
        <v>7</v>
      </c>
      <c r="AM9" s="48">
        <v>7</v>
      </c>
      <c r="AP9" s="48" t="s">
        <v>235</v>
      </c>
      <c r="AW9" s="48" t="s">
        <v>641</v>
      </c>
    </row>
    <row r="10" spans="1:54" x14ac:dyDescent="0.15">
      <c r="E10" s="48" t="s">
        <v>118</v>
      </c>
      <c r="F10" s="48" t="s">
        <v>469</v>
      </c>
      <c r="G10" s="48" t="s">
        <v>469</v>
      </c>
      <c r="H10" s="48" t="s">
        <v>469</v>
      </c>
      <c r="I10" s="194"/>
      <c r="J10" s="48" t="s">
        <v>134</v>
      </c>
      <c r="K10" s="48" t="s">
        <v>134</v>
      </c>
      <c r="L10" s="48" t="s">
        <v>134</v>
      </c>
      <c r="M10" s="194"/>
      <c r="N10" s="48" t="s">
        <v>144</v>
      </c>
      <c r="O10" s="48" t="s">
        <v>144</v>
      </c>
      <c r="P10" s="48" t="s">
        <v>144</v>
      </c>
      <c r="Q10" s="48" t="s">
        <v>336</v>
      </c>
      <c r="R10" s="48" t="s">
        <v>336</v>
      </c>
      <c r="S10" s="48" t="s">
        <v>336</v>
      </c>
      <c r="T10" s="48" t="s">
        <v>336</v>
      </c>
      <c r="U10" s="214" t="s">
        <v>682</v>
      </c>
      <c r="V10" s="214" t="s">
        <v>682</v>
      </c>
      <c r="W10" s="214" t="s">
        <v>682</v>
      </c>
      <c r="X10" s="49"/>
      <c r="Y10" s="49"/>
      <c r="Z10" s="49"/>
      <c r="AA10" s="49"/>
      <c r="AB10" s="49"/>
      <c r="AC10" s="49"/>
      <c r="AD10" s="49"/>
      <c r="AE10" s="49"/>
      <c r="AF10" s="56" t="s">
        <v>723</v>
      </c>
      <c r="AG10" s="56" t="s">
        <v>723</v>
      </c>
      <c r="AH10" s="56" t="s">
        <v>723</v>
      </c>
      <c r="AI10" s="48" t="s">
        <v>510</v>
      </c>
      <c r="AJ10" s="48" t="s">
        <v>158</v>
      </c>
      <c r="AL10" s="48">
        <v>8</v>
      </c>
      <c r="AM10" s="48">
        <v>8</v>
      </c>
      <c r="AP10" s="48" t="s">
        <v>236</v>
      </c>
      <c r="AW10" s="49" t="s">
        <v>646</v>
      </c>
    </row>
    <row r="11" spans="1:54" x14ac:dyDescent="0.15">
      <c r="E11" s="48" t="s">
        <v>119</v>
      </c>
      <c r="I11" s="194"/>
      <c r="J11" s="48" t="s">
        <v>135</v>
      </c>
      <c r="K11" s="48" t="s">
        <v>135</v>
      </c>
      <c r="L11" s="48" t="s">
        <v>135</v>
      </c>
      <c r="M11" s="194"/>
      <c r="N11" s="48" t="s">
        <v>145</v>
      </c>
      <c r="O11" s="48" t="s">
        <v>145</v>
      </c>
      <c r="P11" s="48" t="s">
        <v>145</v>
      </c>
      <c r="Q11" s="48" t="s">
        <v>180</v>
      </c>
      <c r="R11" s="48" t="s">
        <v>180</v>
      </c>
      <c r="S11" s="48" t="s">
        <v>180</v>
      </c>
      <c r="T11" s="48" t="s">
        <v>180</v>
      </c>
      <c r="U11" s="56" t="s">
        <v>667</v>
      </c>
      <c r="V11" s="56" t="s">
        <v>667</v>
      </c>
      <c r="W11" s="56" t="s">
        <v>667</v>
      </c>
      <c r="X11" s="48"/>
      <c r="Y11" s="48"/>
      <c r="Z11" s="48"/>
      <c r="AA11" s="48"/>
      <c r="AB11" s="48"/>
      <c r="AC11" s="48"/>
      <c r="AD11" s="48"/>
      <c r="AE11" s="48"/>
      <c r="AF11" s="214" t="s">
        <v>724</v>
      </c>
      <c r="AG11" s="214" t="s">
        <v>724</v>
      </c>
      <c r="AH11" s="214" t="s">
        <v>724</v>
      </c>
      <c r="AI11" s="55"/>
      <c r="AL11" s="48">
        <v>9</v>
      </c>
      <c r="AM11" s="48">
        <v>9</v>
      </c>
      <c r="AP11" s="48" t="s">
        <v>237</v>
      </c>
      <c r="AW11" s="49" t="s">
        <v>648</v>
      </c>
    </row>
    <row r="12" spans="1:54" ht="27" x14ac:dyDescent="0.15">
      <c r="E12" s="48" t="s">
        <v>120</v>
      </c>
      <c r="I12" s="194"/>
      <c r="J12" s="48" t="s">
        <v>136</v>
      </c>
      <c r="K12" s="48" t="s">
        <v>136</v>
      </c>
      <c r="L12" s="48" t="s">
        <v>136</v>
      </c>
      <c r="M12" s="194"/>
      <c r="N12" s="48" t="s">
        <v>146</v>
      </c>
      <c r="O12" s="48" t="s">
        <v>146</v>
      </c>
      <c r="P12" s="48" t="s">
        <v>146</v>
      </c>
      <c r="Q12" s="48" t="s">
        <v>181</v>
      </c>
      <c r="R12" s="48" t="s">
        <v>181</v>
      </c>
      <c r="S12" s="48" t="s">
        <v>181</v>
      </c>
      <c r="T12" s="48" t="s">
        <v>181</v>
      </c>
      <c r="U12" s="214" t="s">
        <v>683</v>
      </c>
      <c r="V12" s="214" t="s">
        <v>683</v>
      </c>
      <c r="W12" s="214" t="s">
        <v>683</v>
      </c>
      <c r="X12" s="49"/>
      <c r="Y12" s="49"/>
      <c r="Z12" s="49"/>
      <c r="AA12" s="49"/>
      <c r="AB12" s="49"/>
      <c r="AC12" s="49"/>
      <c r="AD12" s="49"/>
      <c r="AE12" s="49"/>
      <c r="AF12" s="56" t="s">
        <v>666</v>
      </c>
      <c r="AG12" s="56" t="s">
        <v>666</v>
      </c>
      <c r="AH12" s="56" t="s">
        <v>666</v>
      </c>
      <c r="AI12" s="55"/>
      <c r="AL12" s="48">
        <v>10</v>
      </c>
      <c r="AM12" s="48">
        <v>10</v>
      </c>
      <c r="AP12" s="48" t="s">
        <v>238</v>
      </c>
      <c r="AW12" s="49" t="s">
        <v>650</v>
      </c>
    </row>
    <row r="13" spans="1:54" x14ac:dyDescent="0.15">
      <c r="E13" s="48" t="s">
        <v>570</v>
      </c>
      <c r="I13" s="195"/>
      <c r="J13" s="48" t="s">
        <v>137</v>
      </c>
      <c r="K13" s="48" t="s">
        <v>137</v>
      </c>
      <c r="L13" s="48" t="s">
        <v>137</v>
      </c>
      <c r="M13" s="194"/>
      <c r="N13" s="48" t="s">
        <v>147</v>
      </c>
      <c r="O13" s="48" t="s">
        <v>147</v>
      </c>
      <c r="P13" s="48" t="s">
        <v>147</v>
      </c>
      <c r="Q13" s="58"/>
      <c r="R13" s="185" t="s">
        <v>604</v>
      </c>
      <c r="S13" s="185" t="s">
        <v>605</v>
      </c>
      <c r="T13" s="185" t="s">
        <v>606</v>
      </c>
      <c r="AF13" s="214" t="s">
        <v>682</v>
      </c>
      <c r="AG13" s="214" t="s">
        <v>682</v>
      </c>
      <c r="AH13" s="214" t="s">
        <v>682</v>
      </c>
      <c r="AI13" s="55"/>
      <c r="AL13" s="48">
        <v>11</v>
      </c>
      <c r="AP13" s="48" t="s">
        <v>239</v>
      </c>
      <c r="AW13" s="49" t="s">
        <v>651</v>
      </c>
    </row>
    <row r="14" spans="1:54" x14ac:dyDescent="0.15">
      <c r="E14" s="48" t="s">
        <v>572</v>
      </c>
      <c r="I14" s="185" t="s">
        <v>607</v>
      </c>
      <c r="J14" s="185" t="s">
        <v>608</v>
      </c>
      <c r="K14" s="185" t="s">
        <v>609</v>
      </c>
      <c r="L14" s="186" t="s">
        <v>189</v>
      </c>
      <c r="M14" s="194"/>
      <c r="N14" s="48" t="s">
        <v>148</v>
      </c>
      <c r="O14" s="48" t="s">
        <v>148</v>
      </c>
      <c r="P14" s="48" t="s">
        <v>148</v>
      </c>
      <c r="Q14" s="58"/>
      <c r="R14" s="48" t="s">
        <v>336</v>
      </c>
      <c r="S14" s="48" t="s">
        <v>336</v>
      </c>
      <c r="T14" s="48" t="s">
        <v>336</v>
      </c>
      <c r="X14" s="217"/>
      <c r="Y14" s="217"/>
      <c r="Z14" s="217"/>
      <c r="AA14" s="217"/>
      <c r="AB14" s="217"/>
      <c r="AC14" s="217"/>
      <c r="AD14" s="217"/>
      <c r="AE14" s="217"/>
      <c r="AF14" s="56" t="s">
        <v>667</v>
      </c>
      <c r="AG14" s="56" t="s">
        <v>667</v>
      </c>
      <c r="AH14" s="56" t="s">
        <v>667</v>
      </c>
      <c r="AI14" s="55"/>
      <c r="AL14" s="48">
        <v>12</v>
      </c>
      <c r="AP14" s="48" t="s">
        <v>240</v>
      </c>
      <c r="AW14" s="49" t="s">
        <v>652</v>
      </c>
    </row>
    <row r="15" spans="1:54" ht="27" x14ac:dyDescent="0.15">
      <c r="E15" s="48" t="s">
        <v>573</v>
      </c>
      <c r="I15" s="48" t="s">
        <v>336</v>
      </c>
      <c r="J15" s="48" t="s">
        <v>470</v>
      </c>
      <c r="K15" s="48" t="s">
        <v>470</v>
      </c>
      <c r="L15" s="186" t="s">
        <v>190</v>
      </c>
      <c r="M15" s="194"/>
      <c r="N15" s="48" t="s">
        <v>149</v>
      </c>
      <c r="O15" s="48" t="s">
        <v>149</v>
      </c>
      <c r="P15" s="48" t="s">
        <v>149</v>
      </c>
      <c r="Q15" s="58"/>
      <c r="R15" s="48" t="s">
        <v>180</v>
      </c>
      <c r="S15" s="48" t="s">
        <v>180</v>
      </c>
      <c r="T15" s="48" t="s">
        <v>180</v>
      </c>
      <c r="X15" s="217"/>
      <c r="Y15" s="217"/>
      <c r="Z15" s="217"/>
      <c r="AA15" s="217"/>
      <c r="AB15" s="217"/>
      <c r="AC15" s="217"/>
      <c r="AD15" s="217"/>
      <c r="AE15" s="217"/>
      <c r="AF15" s="214" t="s">
        <v>683</v>
      </c>
      <c r="AG15" s="214" t="s">
        <v>683</v>
      </c>
      <c r="AH15" s="214" t="s">
        <v>683</v>
      </c>
      <c r="AI15" s="55"/>
      <c r="AL15" s="48">
        <v>13</v>
      </c>
      <c r="AP15" s="48" t="s">
        <v>241</v>
      </c>
      <c r="AW15" s="49" t="s">
        <v>653</v>
      </c>
    </row>
    <row r="16" spans="1:54" x14ac:dyDescent="0.15">
      <c r="E16" s="48" t="s">
        <v>574</v>
      </c>
      <c r="I16" s="48" t="s">
        <v>127</v>
      </c>
      <c r="J16" s="48" t="s">
        <v>127</v>
      </c>
      <c r="K16" s="48" t="s">
        <v>127</v>
      </c>
      <c r="L16" s="186" t="s">
        <v>191</v>
      </c>
      <c r="M16" s="194"/>
      <c r="N16" s="48" t="s">
        <v>150</v>
      </c>
      <c r="O16" s="48" t="s">
        <v>150</v>
      </c>
      <c r="P16" s="48" t="s">
        <v>150</v>
      </c>
      <c r="Q16" s="58"/>
      <c r="R16" s="48" t="s">
        <v>181</v>
      </c>
      <c r="S16" s="48" t="s">
        <v>181</v>
      </c>
      <c r="T16" s="48" t="s">
        <v>181</v>
      </c>
      <c r="X16" s="217"/>
      <c r="Y16" s="217"/>
      <c r="Z16" s="217"/>
      <c r="AA16" s="217"/>
      <c r="AB16" s="217"/>
      <c r="AC16" s="217"/>
      <c r="AD16" s="217"/>
      <c r="AE16" s="217"/>
      <c r="AF16" s="213" t="s">
        <v>687</v>
      </c>
      <c r="AG16" s="213" t="s">
        <v>687</v>
      </c>
      <c r="AH16" s="213" t="s">
        <v>687</v>
      </c>
      <c r="AI16" s="55"/>
      <c r="AL16" s="48">
        <v>14</v>
      </c>
      <c r="AP16" s="48" t="s">
        <v>242</v>
      </c>
    </row>
    <row r="17" spans="5:42" x14ac:dyDescent="0.15">
      <c r="E17" s="48" t="s">
        <v>571</v>
      </c>
      <c r="I17" s="48" t="s">
        <v>471</v>
      </c>
      <c r="J17" s="48" t="s">
        <v>471</v>
      </c>
      <c r="K17" s="48" t="s">
        <v>471</v>
      </c>
      <c r="L17" s="186" t="s">
        <v>192</v>
      </c>
      <c r="M17" s="185" t="s">
        <v>610</v>
      </c>
      <c r="N17" s="185" t="s">
        <v>611</v>
      </c>
      <c r="O17" s="185" t="s">
        <v>612</v>
      </c>
      <c r="P17" s="185" t="s">
        <v>586</v>
      </c>
      <c r="Q17" s="58"/>
      <c r="R17" s="58"/>
      <c r="S17" s="58"/>
      <c r="T17" s="58"/>
      <c r="X17" s="217"/>
      <c r="Y17" s="217"/>
      <c r="Z17" s="217"/>
      <c r="AA17" s="217"/>
      <c r="AB17" s="217"/>
      <c r="AC17" s="217"/>
      <c r="AD17" s="217"/>
      <c r="AE17" s="217"/>
      <c r="AF17" s="106" t="s">
        <v>684</v>
      </c>
      <c r="AG17" s="106" t="s">
        <v>684</v>
      </c>
      <c r="AH17" s="106" t="s">
        <v>684</v>
      </c>
      <c r="AI17" s="55"/>
      <c r="AL17" s="48">
        <v>15</v>
      </c>
      <c r="AP17" s="48" t="s">
        <v>243</v>
      </c>
    </row>
    <row r="18" spans="5:42" x14ac:dyDescent="0.15">
      <c r="E18" s="48" t="s">
        <v>575</v>
      </c>
      <c r="I18" s="48" t="s">
        <v>472</v>
      </c>
      <c r="J18" s="48" t="s">
        <v>472</v>
      </c>
      <c r="K18" s="48" t="s">
        <v>472</v>
      </c>
      <c r="L18" s="186" t="s">
        <v>193</v>
      </c>
      <c r="M18" s="48" t="s">
        <v>336</v>
      </c>
      <c r="N18" s="48" t="s">
        <v>470</v>
      </c>
      <c r="O18" s="48" t="s">
        <v>470</v>
      </c>
      <c r="P18" s="48" t="s">
        <v>470</v>
      </c>
      <c r="Q18" s="58"/>
      <c r="R18" s="58"/>
      <c r="S18" s="58"/>
      <c r="T18" s="58"/>
      <c r="X18" s="217"/>
      <c r="Y18" s="217"/>
      <c r="Z18" s="217"/>
      <c r="AA18" s="217"/>
      <c r="AB18" s="217"/>
      <c r="AC18" s="217"/>
      <c r="AD18" s="217"/>
      <c r="AE18" s="217"/>
      <c r="AF18" s="214"/>
      <c r="AG18" s="214"/>
      <c r="AH18" s="214"/>
      <c r="AL18" s="48">
        <v>16</v>
      </c>
      <c r="AP18" s="48" t="s">
        <v>244</v>
      </c>
    </row>
    <row r="19" spans="5:42" x14ac:dyDescent="0.15">
      <c r="E19" s="48" t="s">
        <v>576</v>
      </c>
      <c r="I19" s="48" t="s">
        <v>473</v>
      </c>
      <c r="J19" s="48" t="s">
        <v>473</v>
      </c>
      <c r="K19" s="48" t="s">
        <v>473</v>
      </c>
      <c r="L19" s="186" t="s">
        <v>299</v>
      </c>
      <c r="M19" s="56" t="s">
        <v>126</v>
      </c>
      <c r="N19" s="56" t="s">
        <v>126</v>
      </c>
      <c r="O19" s="56" t="s">
        <v>126</v>
      </c>
      <c r="P19" s="56" t="s">
        <v>126</v>
      </c>
      <c r="Q19" s="58"/>
      <c r="R19" s="58"/>
      <c r="S19" s="58"/>
      <c r="T19" s="58"/>
      <c r="U19" s="185" t="s">
        <v>668</v>
      </c>
      <c r="V19" s="185" t="s">
        <v>669</v>
      </c>
      <c r="W19" s="185" t="s">
        <v>670</v>
      </c>
      <c r="X19" s="185" t="s">
        <v>674</v>
      </c>
      <c r="Y19" s="185" t="s">
        <v>675</v>
      </c>
      <c r="Z19" s="185" t="s">
        <v>676</v>
      </c>
      <c r="AA19" s="185" t="s">
        <v>677</v>
      </c>
      <c r="AB19" s="185" t="s">
        <v>673</v>
      </c>
      <c r="AC19" s="185" t="s">
        <v>678</v>
      </c>
      <c r="AD19" s="185" t="s">
        <v>679</v>
      </c>
      <c r="AE19" s="185" t="s">
        <v>681</v>
      </c>
      <c r="AF19" s="185" t="s">
        <v>688</v>
      </c>
      <c r="AG19" s="185" t="s">
        <v>671</v>
      </c>
      <c r="AH19" s="185" t="s">
        <v>680</v>
      </c>
      <c r="AL19" s="48">
        <v>17</v>
      </c>
    </row>
    <row r="20" spans="5:42" x14ac:dyDescent="0.15">
      <c r="E20" s="48" t="s">
        <v>577</v>
      </c>
      <c r="I20" s="48" t="s">
        <v>474</v>
      </c>
      <c r="J20" s="48" t="s">
        <v>474</v>
      </c>
      <c r="K20" s="48" t="s">
        <v>474</v>
      </c>
      <c r="L20" s="185" t="s">
        <v>613</v>
      </c>
      <c r="M20" s="56" t="s">
        <v>487</v>
      </c>
      <c r="N20" s="56" t="s">
        <v>487</v>
      </c>
      <c r="O20" s="56" t="s">
        <v>487</v>
      </c>
      <c r="P20" s="56" t="s">
        <v>487</v>
      </c>
      <c r="Q20" s="58"/>
      <c r="U20" s="48" t="s">
        <v>336</v>
      </c>
      <c r="V20" s="48" t="s">
        <v>336</v>
      </c>
      <c r="W20" s="48" t="s">
        <v>336</v>
      </c>
      <c r="X20" s="48" t="s">
        <v>336</v>
      </c>
      <c r="Y20" s="48" t="s">
        <v>336</v>
      </c>
      <c r="Z20" s="48" t="s">
        <v>336</v>
      </c>
      <c r="AA20" s="48" t="s">
        <v>336</v>
      </c>
      <c r="AB20" s="48" t="s">
        <v>336</v>
      </c>
      <c r="AC20" s="48" t="s">
        <v>336</v>
      </c>
      <c r="AD20" s="48" t="s">
        <v>336</v>
      </c>
      <c r="AE20" s="48" t="s">
        <v>336</v>
      </c>
      <c r="AF20" s="48" t="s">
        <v>336</v>
      </c>
      <c r="AG20" s="48" t="s">
        <v>336</v>
      </c>
      <c r="AH20" s="48" t="s">
        <v>336</v>
      </c>
      <c r="AL20" s="48">
        <v>18</v>
      </c>
    </row>
    <row r="21" spans="5:42" x14ac:dyDescent="0.15">
      <c r="E21" s="48" t="s">
        <v>121</v>
      </c>
      <c r="I21" s="48" t="s">
        <v>475</v>
      </c>
      <c r="J21" s="48" t="s">
        <v>475</v>
      </c>
      <c r="K21" s="54" t="s">
        <v>475</v>
      </c>
      <c r="L21" s="48" t="s">
        <v>470</v>
      </c>
      <c r="M21" s="48" t="s">
        <v>488</v>
      </c>
      <c r="N21" s="48" t="s">
        <v>488</v>
      </c>
      <c r="O21" s="48" t="s">
        <v>488</v>
      </c>
      <c r="P21" s="48" t="s">
        <v>488</v>
      </c>
      <c r="Q21" s="58"/>
      <c r="U21" s="48" t="s">
        <v>182</v>
      </c>
      <c r="V21" s="48" t="s">
        <v>182</v>
      </c>
      <c r="W21" s="48" t="s">
        <v>182</v>
      </c>
      <c r="X21" s="48" t="s">
        <v>182</v>
      </c>
      <c r="Y21" s="48" t="s">
        <v>182</v>
      </c>
      <c r="Z21" s="48" t="s">
        <v>182</v>
      </c>
      <c r="AA21" s="48" t="s">
        <v>182</v>
      </c>
      <c r="AB21" s="48" t="s">
        <v>182</v>
      </c>
      <c r="AC21" s="48" t="s">
        <v>182</v>
      </c>
      <c r="AD21" s="48" t="s">
        <v>182</v>
      </c>
      <c r="AE21" s="48" t="s">
        <v>182</v>
      </c>
      <c r="AF21" s="48" t="s">
        <v>182</v>
      </c>
      <c r="AG21" s="48" t="s">
        <v>182</v>
      </c>
      <c r="AH21" s="48" t="s">
        <v>182</v>
      </c>
      <c r="AL21" s="48">
        <v>19</v>
      </c>
    </row>
    <row r="22" spans="5:42" x14ac:dyDescent="0.15">
      <c r="E22" s="48" t="s">
        <v>122</v>
      </c>
      <c r="I22" s="48" t="s">
        <v>476</v>
      </c>
      <c r="J22" s="48" t="s">
        <v>476</v>
      </c>
      <c r="K22" s="54" t="s">
        <v>476</v>
      </c>
      <c r="L22" s="48" t="s">
        <v>127</v>
      </c>
      <c r="M22" s="48" t="s">
        <v>489</v>
      </c>
      <c r="N22" s="48" t="s">
        <v>489</v>
      </c>
      <c r="O22" s="48" t="s">
        <v>489</v>
      </c>
      <c r="P22" s="48" t="s">
        <v>489</v>
      </c>
      <c r="Q22" s="58"/>
      <c r="U22" s="48" t="s">
        <v>620</v>
      </c>
      <c r="V22" s="48" t="s">
        <v>620</v>
      </c>
      <c r="W22" s="48" t="s">
        <v>620</v>
      </c>
      <c r="X22" s="48" t="s">
        <v>620</v>
      </c>
      <c r="Y22" s="48" t="s">
        <v>620</v>
      </c>
      <c r="Z22" s="48" t="s">
        <v>620</v>
      </c>
      <c r="AA22" s="48" t="s">
        <v>620</v>
      </c>
      <c r="AB22" s="48" t="s">
        <v>500</v>
      </c>
      <c r="AC22" s="48" t="s">
        <v>500</v>
      </c>
      <c r="AD22" s="48" t="s">
        <v>500</v>
      </c>
      <c r="AE22" s="48" t="s">
        <v>500</v>
      </c>
      <c r="AF22" s="48" t="s">
        <v>500</v>
      </c>
      <c r="AG22" s="48" t="s">
        <v>500</v>
      </c>
      <c r="AH22" s="48" t="s">
        <v>500</v>
      </c>
      <c r="AL22" s="48">
        <v>20</v>
      </c>
    </row>
    <row r="23" spans="5:42" x14ac:dyDescent="0.15">
      <c r="E23" s="48" t="s">
        <v>295</v>
      </c>
      <c r="I23" s="48" t="s">
        <v>477</v>
      </c>
      <c r="J23" s="48" t="s">
        <v>477</v>
      </c>
      <c r="K23" s="54" t="s">
        <v>477</v>
      </c>
      <c r="L23" s="48" t="s">
        <v>471</v>
      </c>
      <c r="M23" s="48" t="s">
        <v>490</v>
      </c>
      <c r="N23" s="48" t="s">
        <v>490</v>
      </c>
      <c r="O23" s="48" t="s">
        <v>490</v>
      </c>
      <c r="P23" s="48" t="s">
        <v>490</v>
      </c>
      <c r="Q23" s="58"/>
      <c r="U23" s="48" t="s">
        <v>501</v>
      </c>
      <c r="V23" s="48" t="s">
        <v>501</v>
      </c>
      <c r="W23" s="48" t="s">
        <v>501</v>
      </c>
      <c r="X23" s="48" t="s">
        <v>501</v>
      </c>
      <c r="Y23" s="48" t="s">
        <v>501</v>
      </c>
      <c r="Z23" s="48" t="s">
        <v>501</v>
      </c>
      <c r="AA23" s="48" t="s">
        <v>501</v>
      </c>
      <c r="AB23" s="48" t="s">
        <v>620</v>
      </c>
      <c r="AC23" s="48" t="s">
        <v>620</v>
      </c>
      <c r="AD23" s="48" t="s">
        <v>620</v>
      </c>
      <c r="AE23" s="48" t="s">
        <v>620</v>
      </c>
      <c r="AF23" s="48" t="s">
        <v>501</v>
      </c>
      <c r="AG23" s="48" t="s">
        <v>501</v>
      </c>
      <c r="AH23" s="48" t="s">
        <v>501</v>
      </c>
    </row>
    <row r="24" spans="5:42" x14ac:dyDescent="0.15">
      <c r="I24" s="48" t="s">
        <v>478</v>
      </c>
      <c r="J24" s="48" t="s">
        <v>478</v>
      </c>
      <c r="K24" s="54" t="s">
        <v>478</v>
      </c>
      <c r="L24" s="48" t="s">
        <v>472</v>
      </c>
      <c r="M24" s="48" t="s">
        <v>491</v>
      </c>
      <c r="N24" s="48" t="s">
        <v>491</v>
      </c>
      <c r="O24" s="48" t="s">
        <v>491</v>
      </c>
      <c r="P24" s="48" t="s">
        <v>491</v>
      </c>
      <c r="Q24" s="58"/>
      <c r="U24" s="48" t="s">
        <v>623</v>
      </c>
      <c r="V24" s="48" t="s">
        <v>623</v>
      </c>
      <c r="W24" s="48" t="s">
        <v>623</v>
      </c>
      <c r="X24" s="48" t="s">
        <v>623</v>
      </c>
      <c r="Y24" s="48" t="s">
        <v>623</v>
      </c>
      <c r="Z24" s="48" t="s">
        <v>623</v>
      </c>
      <c r="AA24" s="48" t="s">
        <v>623</v>
      </c>
      <c r="AB24" s="48" t="s">
        <v>501</v>
      </c>
      <c r="AC24" s="48" t="s">
        <v>501</v>
      </c>
      <c r="AD24" s="48" t="s">
        <v>501</v>
      </c>
      <c r="AE24" s="48" t="s">
        <v>501</v>
      </c>
      <c r="AF24" s="48" t="s">
        <v>502</v>
      </c>
      <c r="AG24" s="48" t="s">
        <v>502</v>
      </c>
      <c r="AH24" s="48" t="s">
        <v>502</v>
      </c>
    </row>
    <row r="25" spans="5:42" x14ac:dyDescent="0.15">
      <c r="I25" s="48" t="s">
        <v>479</v>
      </c>
      <c r="J25" s="48" t="s">
        <v>479</v>
      </c>
      <c r="K25" s="54" t="s">
        <v>479</v>
      </c>
      <c r="L25" s="48" t="s">
        <v>473</v>
      </c>
      <c r="M25" s="48" t="s">
        <v>492</v>
      </c>
      <c r="N25" s="48" t="s">
        <v>492</v>
      </c>
      <c r="O25" s="48" t="s">
        <v>492</v>
      </c>
      <c r="P25" s="48" t="s">
        <v>492</v>
      </c>
      <c r="Q25" s="58"/>
      <c r="U25" s="48" t="s">
        <v>624</v>
      </c>
      <c r="V25" s="48" t="s">
        <v>624</v>
      </c>
      <c r="W25" s="48" t="s">
        <v>624</v>
      </c>
      <c r="X25" s="48" t="s">
        <v>624</v>
      </c>
      <c r="Y25" s="48" t="s">
        <v>624</v>
      </c>
      <c r="Z25" s="48" t="s">
        <v>624</v>
      </c>
      <c r="AA25" s="48" t="s">
        <v>624</v>
      </c>
      <c r="AB25" s="48" t="s">
        <v>502</v>
      </c>
      <c r="AC25" s="48" t="s">
        <v>502</v>
      </c>
      <c r="AD25" s="48" t="s">
        <v>502</v>
      </c>
      <c r="AE25" s="48" t="s">
        <v>502</v>
      </c>
      <c r="AF25" s="48" t="s">
        <v>567</v>
      </c>
      <c r="AG25" s="48" t="s">
        <v>567</v>
      </c>
      <c r="AH25" s="48" t="s">
        <v>567</v>
      </c>
    </row>
    <row r="26" spans="5:42" x14ac:dyDescent="0.15">
      <c r="I26" s="48" t="s">
        <v>480</v>
      </c>
      <c r="J26" s="48" t="s">
        <v>480</v>
      </c>
      <c r="K26" s="54" t="s">
        <v>480</v>
      </c>
      <c r="L26" s="48" t="s">
        <v>474</v>
      </c>
      <c r="M26" s="48" t="s">
        <v>493</v>
      </c>
      <c r="N26" s="48" t="s">
        <v>493</v>
      </c>
      <c r="O26" s="48" t="s">
        <v>493</v>
      </c>
      <c r="P26" s="48" t="s">
        <v>493</v>
      </c>
      <c r="Q26" s="58"/>
      <c r="U26" s="48" t="s">
        <v>625</v>
      </c>
      <c r="V26" s="48" t="s">
        <v>625</v>
      </c>
      <c r="W26" s="48" t="s">
        <v>625</v>
      </c>
      <c r="X26" s="48" t="s">
        <v>625</v>
      </c>
      <c r="Y26" s="48" t="s">
        <v>625</v>
      </c>
      <c r="Z26" s="48" t="s">
        <v>625</v>
      </c>
      <c r="AA26" s="48" t="s">
        <v>625</v>
      </c>
      <c r="AB26" s="48" t="s">
        <v>623</v>
      </c>
      <c r="AC26" s="48" t="s">
        <v>567</v>
      </c>
      <c r="AD26" s="48" t="s">
        <v>567</v>
      </c>
      <c r="AE26" s="48" t="s">
        <v>567</v>
      </c>
      <c r="AF26" s="48" t="s">
        <v>568</v>
      </c>
      <c r="AG26" s="48" t="s">
        <v>568</v>
      </c>
      <c r="AH26" s="48" t="s">
        <v>568</v>
      </c>
    </row>
    <row r="27" spans="5:42" x14ac:dyDescent="0.15">
      <c r="I27" s="185" t="s">
        <v>614</v>
      </c>
      <c r="J27" s="185" t="s">
        <v>615</v>
      </c>
      <c r="K27" s="185" t="s">
        <v>579</v>
      </c>
      <c r="L27" s="48" t="s">
        <v>475</v>
      </c>
      <c r="M27" s="48" t="s">
        <v>494</v>
      </c>
      <c r="N27" s="48" t="s">
        <v>494</v>
      </c>
      <c r="O27" s="48" t="s">
        <v>494</v>
      </c>
      <c r="P27" s="48" t="s">
        <v>494</v>
      </c>
      <c r="Q27" s="58"/>
      <c r="U27" s="48" t="s">
        <v>626</v>
      </c>
      <c r="V27" s="48" t="s">
        <v>626</v>
      </c>
      <c r="W27" s="48" t="s">
        <v>626</v>
      </c>
      <c r="X27" s="48" t="s">
        <v>626</v>
      </c>
      <c r="Y27" s="48" t="s">
        <v>626</v>
      </c>
      <c r="Z27" s="48" t="s">
        <v>626</v>
      </c>
      <c r="AA27" s="48" t="s">
        <v>626</v>
      </c>
      <c r="AB27" s="48" t="s">
        <v>624</v>
      </c>
      <c r="AC27" s="48" t="s">
        <v>568</v>
      </c>
      <c r="AD27" s="48" t="s">
        <v>568</v>
      </c>
      <c r="AE27" s="48" t="s">
        <v>568</v>
      </c>
      <c r="AF27" s="213" t="s">
        <v>695</v>
      </c>
      <c r="AG27" s="213" t="s">
        <v>695</v>
      </c>
      <c r="AH27" s="213" t="s">
        <v>695</v>
      </c>
    </row>
    <row r="28" spans="5:42" x14ac:dyDescent="0.15">
      <c r="I28" s="48" t="s">
        <v>336</v>
      </c>
      <c r="J28" s="48" t="s">
        <v>336</v>
      </c>
      <c r="K28" s="48" t="s">
        <v>336</v>
      </c>
      <c r="L28" s="48" t="s">
        <v>476</v>
      </c>
      <c r="M28" s="48" t="s">
        <v>495</v>
      </c>
      <c r="N28" s="48" t="s">
        <v>495</v>
      </c>
      <c r="O28" s="48" t="s">
        <v>495</v>
      </c>
      <c r="P28" s="48" t="s">
        <v>495</v>
      </c>
      <c r="Q28" s="58"/>
      <c r="U28" s="48" t="s">
        <v>715</v>
      </c>
      <c r="V28" s="48" t="s">
        <v>567</v>
      </c>
      <c r="W28" s="48" t="s">
        <v>567</v>
      </c>
      <c r="X28" s="48" t="s">
        <v>567</v>
      </c>
      <c r="Y28" s="48" t="s">
        <v>567</v>
      </c>
      <c r="Z28" s="48" t="s">
        <v>567</v>
      </c>
      <c r="AA28" s="48" t="s">
        <v>567</v>
      </c>
      <c r="AB28" s="48" t="s">
        <v>625</v>
      </c>
      <c r="AC28" s="213" t="s">
        <v>695</v>
      </c>
      <c r="AD28" s="213" t="s">
        <v>695</v>
      </c>
      <c r="AE28" s="213" t="s">
        <v>695</v>
      </c>
      <c r="AF28" s="213" t="s">
        <v>696</v>
      </c>
      <c r="AG28" s="213" t="s">
        <v>696</v>
      </c>
      <c r="AH28" s="213" t="s">
        <v>696</v>
      </c>
    </row>
    <row r="29" spans="5:42" x14ac:dyDescent="0.15">
      <c r="I29" s="48" t="s">
        <v>127</v>
      </c>
      <c r="J29" s="48" t="s">
        <v>127</v>
      </c>
      <c r="K29" s="48" t="s">
        <v>127</v>
      </c>
      <c r="L29" s="48" t="s">
        <v>477</v>
      </c>
      <c r="M29" s="48" t="s">
        <v>496</v>
      </c>
      <c r="N29" s="48" t="s">
        <v>496</v>
      </c>
      <c r="O29" s="48" t="s">
        <v>496</v>
      </c>
      <c r="P29" s="48" t="s">
        <v>496</v>
      </c>
      <c r="Q29" s="58"/>
      <c r="U29" s="48" t="s">
        <v>568</v>
      </c>
      <c r="V29" s="48" t="s">
        <v>568</v>
      </c>
      <c r="W29" s="48" t="s">
        <v>568</v>
      </c>
      <c r="X29" s="48" t="s">
        <v>568</v>
      </c>
      <c r="Y29" s="48" t="s">
        <v>568</v>
      </c>
      <c r="Z29" s="48" t="s">
        <v>568</v>
      </c>
      <c r="AA29" s="48" t="s">
        <v>568</v>
      </c>
      <c r="AB29" s="48" t="s">
        <v>626</v>
      </c>
      <c r="AC29" s="213" t="s">
        <v>696</v>
      </c>
      <c r="AD29" s="213" t="s">
        <v>696</v>
      </c>
      <c r="AE29" s="213" t="s">
        <v>696</v>
      </c>
      <c r="AF29" s="48" t="s">
        <v>503</v>
      </c>
      <c r="AG29" s="48" t="s">
        <v>503</v>
      </c>
      <c r="AH29" s="48" t="s">
        <v>503</v>
      </c>
    </row>
    <row r="30" spans="5:42" x14ac:dyDescent="0.15">
      <c r="I30" s="48" t="s">
        <v>471</v>
      </c>
      <c r="J30" s="48" t="s">
        <v>471</v>
      </c>
      <c r="K30" s="48" t="s">
        <v>471</v>
      </c>
      <c r="L30" s="48" t="s">
        <v>478</v>
      </c>
      <c r="M30" s="48" t="s">
        <v>497</v>
      </c>
      <c r="N30" s="48" t="s">
        <v>497</v>
      </c>
      <c r="O30" s="48" t="s">
        <v>497</v>
      </c>
      <c r="P30" s="48" t="s">
        <v>497</v>
      </c>
      <c r="Q30" s="58"/>
      <c r="U30" s="213" t="s">
        <v>695</v>
      </c>
      <c r="V30" s="213" t="s">
        <v>695</v>
      </c>
      <c r="W30" s="213" t="s">
        <v>695</v>
      </c>
      <c r="X30" s="213" t="s">
        <v>695</v>
      </c>
      <c r="Y30" s="213" t="s">
        <v>695</v>
      </c>
      <c r="Z30" s="213" t="s">
        <v>695</v>
      </c>
      <c r="AA30" s="213" t="s">
        <v>695</v>
      </c>
      <c r="AB30" s="48" t="s">
        <v>567</v>
      </c>
      <c r="AC30" s="48" t="s">
        <v>622</v>
      </c>
      <c r="AD30" s="48" t="s">
        <v>622</v>
      </c>
      <c r="AE30" s="48" t="s">
        <v>622</v>
      </c>
      <c r="AF30" s="214" t="s">
        <v>690</v>
      </c>
      <c r="AG30" s="214" t="s">
        <v>690</v>
      </c>
      <c r="AH30" s="214" t="s">
        <v>690</v>
      </c>
    </row>
    <row r="31" spans="5:42" x14ac:dyDescent="0.15">
      <c r="I31" s="48" t="s">
        <v>472</v>
      </c>
      <c r="J31" s="48" t="s">
        <v>472</v>
      </c>
      <c r="K31" s="48" t="s">
        <v>472</v>
      </c>
      <c r="L31" s="48" t="s">
        <v>479</v>
      </c>
      <c r="M31" s="48" t="s">
        <v>498</v>
      </c>
      <c r="N31" s="48" t="s">
        <v>498</v>
      </c>
      <c r="O31" s="48" t="s">
        <v>498</v>
      </c>
      <c r="P31" s="48" t="s">
        <v>498</v>
      </c>
      <c r="Q31" s="58"/>
      <c r="U31" s="213" t="s">
        <v>696</v>
      </c>
      <c r="V31" s="213" t="s">
        <v>696</v>
      </c>
      <c r="W31" s="213" t="s">
        <v>696</v>
      </c>
      <c r="X31" s="213" t="s">
        <v>696</v>
      </c>
      <c r="Y31" s="213" t="s">
        <v>696</v>
      </c>
      <c r="Z31" s="213" t="s">
        <v>696</v>
      </c>
      <c r="AA31" s="213" t="s">
        <v>696</v>
      </c>
      <c r="AB31" s="48" t="s">
        <v>568</v>
      </c>
      <c r="AC31" s="48" t="s">
        <v>621</v>
      </c>
      <c r="AD31" s="48" t="s">
        <v>621</v>
      </c>
      <c r="AE31" s="48" t="s">
        <v>621</v>
      </c>
      <c r="AF31" s="56" t="s">
        <v>685</v>
      </c>
      <c r="AG31" s="56" t="s">
        <v>685</v>
      </c>
      <c r="AH31" s="56" t="s">
        <v>685</v>
      </c>
    </row>
    <row r="32" spans="5:42" x14ac:dyDescent="0.15">
      <c r="I32" s="48" t="s">
        <v>473</v>
      </c>
      <c r="J32" s="48" t="s">
        <v>473</v>
      </c>
      <c r="K32" s="48" t="s">
        <v>473</v>
      </c>
      <c r="L32" s="48" t="s">
        <v>480</v>
      </c>
      <c r="M32" s="48" t="s">
        <v>499</v>
      </c>
      <c r="N32" s="48" t="s">
        <v>499</v>
      </c>
      <c r="O32" s="48" t="s">
        <v>499</v>
      </c>
      <c r="P32" s="48" t="s">
        <v>499</v>
      </c>
      <c r="Q32" s="58"/>
      <c r="U32" s="48" t="s">
        <v>622</v>
      </c>
      <c r="V32" s="48" t="s">
        <v>622</v>
      </c>
      <c r="W32" s="48" t="s">
        <v>622</v>
      </c>
      <c r="X32" s="48" t="s">
        <v>622</v>
      </c>
      <c r="Y32" s="48" t="s">
        <v>622</v>
      </c>
      <c r="Z32" s="48" t="s">
        <v>622</v>
      </c>
      <c r="AA32" s="48" t="s">
        <v>622</v>
      </c>
      <c r="AB32" s="213" t="s">
        <v>695</v>
      </c>
      <c r="AC32" s="48" t="s">
        <v>503</v>
      </c>
      <c r="AD32" s="48" t="s">
        <v>503</v>
      </c>
      <c r="AE32" s="48" t="s">
        <v>503</v>
      </c>
      <c r="AF32" s="214" t="s">
        <v>691</v>
      </c>
      <c r="AG32" s="214" t="s">
        <v>691</v>
      </c>
      <c r="AH32" s="214" t="s">
        <v>691</v>
      </c>
    </row>
    <row r="33" spans="9:34" x14ac:dyDescent="0.15">
      <c r="I33" s="48" t="s">
        <v>474</v>
      </c>
      <c r="J33" s="48" t="s">
        <v>474</v>
      </c>
      <c r="K33" s="48" t="s">
        <v>474</v>
      </c>
      <c r="L33" s="48" t="s">
        <v>481</v>
      </c>
      <c r="M33" s="185" t="s">
        <v>616</v>
      </c>
      <c r="N33" s="185" t="s">
        <v>583</v>
      </c>
      <c r="O33" s="185" t="s">
        <v>584</v>
      </c>
      <c r="P33" s="185" t="s">
        <v>585</v>
      </c>
      <c r="Q33" s="58"/>
      <c r="U33" s="48" t="s">
        <v>621</v>
      </c>
      <c r="V33" s="48" t="s">
        <v>621</v>
      </c>
      <c r="W33" s="48" t="s">
        <v>621</v>
      </c>
      <c r="X33" s="48" t="s">
        <v>621</v>
      </c>
      <c r="Y33" s="48" t="s">
        <v>621</v>
      </c>
      <c r="Z33" s="48" t="s">
        <v>621</v>
      </c>
      <c r="AA33" s="48" t="s">
        <v>621</v>
      </c>
      <c r="AB33" s="213" t="s">
        <v>696</v>
      </c>
      <c r="AC33" s="214" t="s">
        <v>690</v>
      </c>
      <c r="AD33" s="214" t="s">
        <v>690</v>
      </c>
      <c r="AE33" s="214" t="s">
        <v>690</v>
      </c>
      <c r="AF33" s="56" t="s">
        <v>686</v>
      </c>
      <c r="AG33" s="56" t="s">
        <v>686</v>
      </c>
      <c r="AH33" s="56" t="s">
        <v>686</v>
      </c>
    </row>
    <row r="34" spans="9:34" x14ac:dyDescent="0.15">
      <c r="I34" s="48" t="s">
        <v>475</v>
      </c>
      <c r="J34" s="48" t="s">
        <v>475</v>
      </c>
      <c r="K34" s="54" t="s">
        <v>475</v>
      </c>
      <c r="L34" s="48" t="s">
        <v>482</v>
      </c>
      <c r="M34" s="48" t="s">
        <v>336</v>
      </c>
      <c r="N34" s="48" t="s">
        <v>336</v>
      </c>
      <c r="O34" s="48" t="s">
        <v>336</v>
      </c>
      <c r="P34" s="48" t="s">
        <v>336</v>
      </c>
      <c r="Q34" s="58"/>
      <c r="U34" s="48" t="s">
        <v>503</v>
      </c>
      <c r="V34" s="48" t="s">
        <v>503</v>
      </c>
      <c r="W34" s="48" t="s">
        <v>503</v>
      </c>
      <c r="X34" s="48" t="s">
        <v>503</v>
      </c>
      <c r="Y34" s="48" t="s">
        <v>503</v>
      </c>
      <c r="Z34" s="48" t="s">
        <v>503</v>
      </c>
      <c r="AA34" s="48" t="s">
        <v>503</v>
      </c>
      <c r="AB34" s="48" t="s">
        <v>622</v>
      </c>
      <c r="AC34" s="56" t="s">
        <v>685</v>
      </c>
      <c r="AD34" s="56" t="s">
        <v>685</v>
      </c>
      <c r="AE34" s="56" t="s">
        <v>685</v>
      </c>
      <c r="AF34" s="214" t="s">
        <v>692</v>
      </c>
      <c r="AG34" s="214" t="s">
        <v>692</v>
      </c>
      <c r="AH34" s="214" t="s">
        <v>692</v>
      </c>
    </row>
    <row r="35" spans="9:34" x14ac:dyDescent="0.15">
      <c r="I35" s="48" t="s">
        <v>476</v>
      </c>
      <c r="J35" s="48" t="s">
        <v>476</v>
      </c>
      <c r="K35" s="54" t="s">
        <v>476</v>
      </c>
      <c r="L35" s="48" t="s">
        <v>483</v>
      </c>
      <c r="M35" s="56" t="s">
        <v>126</v>
      </c>
      <c r="N35" s="56" t="s">
        <v>126</v>
      </c>
      <c r="O35" s="56" t="s">
        <v>126</v>
      </c>
      <c r="P35" s="56" t="s">
        <v>126</v>
      </c>
      <c r="Q35" s="58"/>
      <c r="U35" s="48" t="s">
        <v>504</v>
      </c>
      <c r="V35" s="48" t="s">
        <v>504</v>
      </c>
      <c r="W35" s="48" t="s">
        <v>504</v>
      </c>
      <c r="X35" s="214" t="s">
        <v>690</v>
      </c>
      <c r="Y35" s="214" t="s">
        <v>690</v>
      </c>
      <c r="Z35" s="214" t="s">
        <v>690</v>
      </c>
      <c r="AA35" s="214" t="s">
        <v>690</v>
      </c>
      <c r="AB35" s="48" t="s">
        <v>621</v>
      </c>
      <c r="AC35" s="214" t="s">
        <v>691</v>
      </c>
      <c r="AD35" s="214" t="s">
        <v>691</v>
      </c>
      <c r="AE35" s="214" t="s">
        <v>691</v>
      </c>
      <c r="AF35" s="213" t="s">
        <v>687</v>
      </c>
      <c r="AG35" s="213" t="s">
        <v>687</v>
      </c>
      <c r="AH35" s="213" t="s">
        <v>687</v>
      </c>
    </row>
    <row r="36" spans="9:34" x14ac:dyDescent="0.15">
      <c r="I36" s="48" t="s">
        <v>477</v>
      </c>
      <c r="J36" s="48" t="s">
        <v>477</v>
      </c>
      <c r="K36" s="54" t="s">
        <v>477</v>
      </c>
      <c r="L36" s="48" t="s">
        <v>484</v>
      </c>
      <c r="M36" s="56" t="s">
        <v>487</v>
      </c>
      <c r="N36" s="56" t="s">
        <v>487</v>
      </c>
      <c r="O36" s="56" t="s">
        <v>487</v>
      </c>
      <c r="P36" s="56" t="s">
        <v>487</v>
      </c>
      <c r="Q36" s="58"/>
      <c r="U36" s="48" t="s">
        <v>505</v>
      </c>
      <c r="V36" s="48" t="s">
        <v>505</v>
      </c>
      <c r="W36" s="48" t="s">
        <v>505</v>
      </c>
      <c r="X36" s="56" t="s">
        <v>685</v>
      </c>
      <c r="Y36" s="56" t="s">
        <v>685</v>
      </c>
      <c r="Z36" s="56" t="s">
        <v>685</v>
      </c>
      <c r="AA36" s="56" t="s">
        <v>685</v>
      </c>
      <c r="AB36" s="48" t="s">
        <v>503</v>
      </c>
      <c r="AC36" s="56" t="s">
        <v>686</v>
      </c>
      <c r="AD36" s="56" t="s">
        <v>686</v>
      </c>
      <c r="AE36" s="56" t="s">
        <v>686</v>
      </c>
      <c r="AF36" s="106" t="s">
        <v>693</v>
      </c>
      <c r="AG36" s="106" t="s">
        <v>693</v>
      </c>
      <c r="AH36" s="106" t="s">
        <v>693</v>
      </c>
    </row>
    <row r="37" spans="9:34" x14ac:dyDescent="0.15">
      <c r="I37" s="48" t="s">
        <v>478</v>
      </c>
      <c r="J37" s="48" t="s">
        <v>478</v>
      </c>
      <c r="K37" s="54" t="s">
        <v>478</v>
      </c>
      <c r="L37" s="48" t="s">
        <v>485</v>
      </c>
      <c r="M37" s="48" t="s">
        <v>488</v>
      </c>
      <c r="N37" s="48" t="s">
        <v>488</v>
      </c>
      <c r="O37" s="48" t="s">
        <v>488</v>
      </c>
      <c r="P37" s="48" t="s">
        <v>488</v>
      </c>
      <c r="Q37" s="58"/>
      <c r="U37" s="48" t="s">
        <v>506</v>
      </c>
      <c r="V37" s="48" t="s">
        <v>506</v>
      </c>
      <c r="W37" s="48" t="s">
        <v>506</v>
      </c>
      <c r="X37" s="214" t="s">
        <v>691</v>
      </c>
      <c r="Y37" s="214" t="s">
        <v>691</v>
      </c>
      <c r="Z37" s="214" t="s">
        <v>691</v>
      </c>
      <c r="AA37" s="214" t="s">
        <v>691</v>
      </c>
      <c r="AB37" s="214" t="s">
        <v>690</v>
      </c>
      <c r="AC37" s="214" t="s">
        <v>692</v>
      </c>
      <c r="AD37" s="214" t="s">
        <v>692</v>
      </c>
      <c r="AE37" s="214" t="s">
        <v>692</v>
      </c>
      <c r="AF37" s="217"/>
      <c r="AG37" s="217"/>
      <c r="AH37" s="217"/>
    </row>
    <row r="38" spans="9:34" x14ac:dyDescent="0.15">
      <c r="I38" s="48" t="s">
        <v>479</v>
      </c>
      <c r="J38" s="48" t="s">
        <v>479</v>
      </c>
      <c r="K38" s="54" t="s">
        <v>479</v>
      </c>
      <c r="L38" s="48" t="s">
        <v>486</v>
      </c>
      <c r="M38" s="48" t="s">
        <v>489</v>
      </c>
      <c r="N38" s="48" t="s">
        <v>489</v>
      </c>
      <c r="O38" s="48" t="s">
        <v>489</v>
      </c>
      <c r="P38" s="48" t="s">
        <v>489</v>
      </c>
      <c r="Q38" s="58"/>
      <c r="U38" s="48" t="s">
        <v>507</v>
      </c>
      <c r="V38" s="48" t="s">
        <v>507</v>
      </c>
      <c r="W38" s="48" t="s">
        <v>507</v>
      </c>
      <c r="X38" s="56" t="s">
        <v>686</v>
      </c>
      <c r="Y38" s="56" t="s">
        <v>686</v>
      </c>
      <c r="Z38" s="56" t="s">
        <v>686</v>
      </c>
      <c r="AA38" s="56" t="s">
        <v>686</v>
      </c>
      <c r="AB38" s="56" t="s">
        <v>685</v>
      </c>
      <c r="AC38" s="213" t="s">
        <v>687</v>
      </c>
      <c r="AD38" s="213" t="s">
        <v>687</v>
      </c>
      <c r="AE38" s="213" t="s">
        <v>687</v>
      </c>
    </row>
    <row r="39" spans="9:34" x14ac:dyDescent="0.15">
      <c r="I39" s="48" t="s">
        <v>480</v>
      </c>
      <c r="J39" s="48" t="s">
        <v>480</v>
      </c>
      <c r="K39" s="54" t="s">
        <v>480</v>
      </c>
      <c r="L39" s="185" t="s">
        <v>580</v>
      </c>
      <c r="M39" s="48" t="s">
        <v>490</v>
      </c>
      <c r="N39" s="48" t="s">
        <v>490</v>
      </c>
      <c r="O39" s="48" t="s">
        <v>490</v>
      </c>
      <c r="P39" s="48" t="s">
        <v>490</v>
      </c>
      <c r="Q39" s="58"/>
      <c r="U39" s="48" t="s">
        <v>508</v>
      </c>
      <c r="V39" s="48" t="s">
        <v>508</v>
      </c>
      <c r="W39" s="48" t="s">
        <v>508</v>
      </c>
      <c r="X39" s="214" t="s">
        <v>692</v>
      </c>
      <c r="Y39" s="214" t="s">
        <v>692</v>
      </c>
      <c r="Z39" s="214" t="s">
        <v>692</v>
      </c>
      <c r="AA39" s="214" t="s">
        <v>692</v>
      </c>
      <c r="AB39" s="214" t="s">
        <v>691</v>
      </c>
      <c r="AC39" s="106" t="s">
        <v>693</v>
      </c>
      <c r="AD39" s="106" t="s">
        <v>693</v>
      </c>
      <c r="AE39" s="106" t="s">
        <v>693</v>
      </c>
    </row>
    <row r="40" spans="9:34" x14ac:dyDescent="0.15">
      <c r="J40" s="185" t="s">
        <v>617</v>
      </c>
      <c r="K40" s="185" t="s">
        <v>618</v>
      </c>
      <c r="L40" s="48" t="s">
        <v>336</v>
      </c>
      <c r="M40" s="48" t="s">
        <v>491</v>
      </c>
      <c r="N40" s="48" t="s">
        <v>491</v>
      </c>
      <c r="O40" s="48" t="s">
        <v>491</v>
      </c>
      <c r="P40" s="48" t="s">
        <v>491</v>
      </c>
      <c r="Q40" s="58"/>
      <c r="Y40" s="216"/>
      <c r="Z40" s="216"/>
      <c r="AA40" s="216"/>
      <c r="AB40" s="56" t="s">
        <v>686</v>
      </c>
    </row>
    <row r="41" spans="9:34" x14ac:dyDescent="0.15">
      <c r="J41" s="48" t="s">
        <v>336</v>
      </c>
      <c r="K41" s="48" t="s">
        <v>336</v>
      </c>
      <c r="L41" s="48" t="s">
        <v>127</v>
      </c>
      <c r="M41" s="48" t="s">
        <v>492</v>
      </c>
      <c r="N41" s="48" t="s">
        <v>492</v>
      </c>
      <c r="O41" s="48" t="s">
        <v>492</v>
      </c>
      <c r="P41" s="48" t="s">
        <v>492</v>
      </c>
      <c r="Q41" s="58"/>
      <c r="AB41" s="214" t="s">
        <v>692</v>
      </c>
    </row>
    <row r="42" spans="9:34" x14ac:dyDescent="0.15">
      <c r="J42" s="48" t="s">
        <v>127</v>
      </c>
      <c r="K42" s="48" t="s">
        <v>127</v>
      </c>
      <c r="L42" s="48" t="s">
        <v>471</v>
      </c>
      <c r="M42" s="48" t="s">
        <v>493</v>
      </c>
      <c r="N42" s="48" t="s">
        <v>493</v>
      </c>
      <c r="O42" s="48" t="s">
        <v>493</v>
      </c>
      <c r="P42" s="48" t="s">
        <v>493</v>
      </c>
      <c r="Q42" s="55"/>
      <c r="AB42" s="213" t="s">
        <v>687</v>
      </c>
    </row>
    <row r="43" spans="9:34" x14ac:dyDescent="0.15">
      <c r="J43" s="48" t="s">
        <v>471</v>
      </c>
      <c r="K43" s="48" t="s">
        <v>471</v>
      </c>
      <c r="L43" s="48" t="s">
        <v>472</v>
      </c>
      <c r="M43" s="48" t="s">
        <v>494</v>
      </c>
      <c r="N43" s="48" t="s">
        <v>494</v>
      </c>
      <c r="O43" s="48" t="s">
        <v>494</v>
      </c>
      <c r="P43" s="48" t="s">
        <v>494</v>
      </c>
      <c r="Q43" s="55"/>
      <c r="AB43" s="106" t="s">
        <v>693</v>
      </c>
    </row>
    <row r="44" spans="9:34" x14ac:dyDescent="0.15">
      <c r="J44" s="48" t="s">
        <v>472</v>
      </c>
      <c r="K44" s="48" t="s">
        <v>472</v>
      </c>
      <c r="L44" s="48" t="s">
        <v>473</v>
      </c>
      <c r="M44" s="48" t="s">
        <v>495</v>
      </c>
      <c r="N44" s="48" t="s">
        <v>495</v>
      </c>
      <c r="O44" s="48" t="s">
        <v>495</v>
      </c>
      <c r="P44" s="48" t="s">
        <v>495</v>
      </c>
      <c r="Q44" s="55"/>
      <c r="AB44" s="215"/>
    </row>
    <row r="45" spans="9:34" x14ac:dyDescent="0.15">
      <c r="J45" s="48" t="s">
        <v>473</v>
      </c>
      <c r="K45" s="48" t="s">
        <v>473</v>
      </c>
      <c r="L45" s="48" t="s">
        <v>474</v>
      </c>
      <c r="M45" s="48" t="s">
        <v>496</v>
      </c>
      <c r="N45" s="48" t="s">
        <v>496</v>
      </c>
      <c r="O45" s="48" t="s">
        <v>496</v>
      </c>
      <c r="P45" s="48" t="s">
        <v>496</v>
      </c>
      <c r="Q45" s="55"/>
      <c r="X45" s="217"/>
      <c r="Y45" s="217"/>
      <c r="Z45" s="217"/>
      <c r="AA45" s="217"/>
      <c r="AB45" s="218"/>
      <c r="AC45" s="217"/>
      <c r="AD45" s="217"/>
      <c r="AE45" s="217"/>
      <c r="AF45" s="217"/>
      <c r="AG45" s="217"/>
      <c r="AH45" s="217"/>
    </row>
    <row r="46" spans="9:34" x14ac:dyDescent="0.15">
      <c r="J46" s="48" t="s">
        <v>474</v>
      </c>
      <c r="K46" s="48" t="s">
        <v>474</v>
      </c>
      <c r="L46" s="48" t="s">
        <v>475</v>
      </c>
      <c r="M46" s="48" t="s">
        <v>497</v>
      </c>
      <c r="N46" s="48" t="s">
        <v>497</v>
      </c>
      <c r="O46" s="48" t="s">
        <v>497</v>
      </c>
      <c r="P46" s="48" t="s">
        <v>497</v>
      </c>
      <c r="Q46" s="55"/>
      <c r="U46" s="217"/>
      <c r="V46" s="217"/>
      <c r="W46" s="217"/>
      <c r="X46" t="s">
        <v>726</v>
      </c>
      <c r="AB46" t="s">
        <v>727</v>
      </c>
      <c r="AC46" t="s">
        <v>725</v>
      </c>
    </row>
    <row r="47" spans="9:34" x14ac:dyDescent="0.15">
      <c r="J47" s="48" t="s">
        <v>475</v>
      </c>
      <c r="K47" s="54" t="s">
        <v>475</v>
      </c>
      <c r="L47" s="48" t="s">
        <v>476</v>
      </c>
      <c r="M47" s="48" t="s">
        <v>498</v>
      </c>
      <c r="N47" s="48" t="s">
        <v>498</v>
      </c>
      <c r="O47" s="48" t="s">
        <v>498</v>
      </c>
      <c r="P47" s="48" t="s">
        <v>498</v>
      </c>
      <c r="Q47" s="55"/>
      <c r="U47" s="219" t="s">
        <v>709</v>
      </c>
      <c r="V47" s="219" t="s">
        <v>708</v>
      </c>
      <c r="W47" s="219" t="s">
        <v>707</v>
      </c>
      <c r="X47" s="219" t="s">
        <v>694</v>
      </c>
      <c r="Y47" s="219" t="s">
        <v>698</v>
      </c>
      <c r="Z47" s="219" t="s">
        <v>699</v>
      </c>
      <c r="AA47" s="219" t="s">
        <v>700</v>
      </c>
      <c r="AB47" s="219" t="s">
        <v>701</v>
      </c>
      <c r="AC47" s="219" t="s">
        <v>697</v>
      </c>
      <c r="AD47" s="219" t="s">
        <v>702</v>
      </c>
      <c r="AE47" s="219" t="s">
        <v>703</v>
      </c>
      <c r="AF47" s="219" t="s">
        <v>704</v>
      </c>
      <c r="AG47" s="219" t="s">
        <v>705</v>
      </c>
      <c r="AH47" s="219" t="s">
        <v>706</v>
      </c>
    </row>
    <row r="48" spans="9:34" x14ac:dyDescent="0.15">
      <c r="J48" s="48" t="s">
        <v>476</v>
      </c>
      <c r="K48" s="54" t="s">
        <v>476</v>
      </c>
      <c r="L48" s="48" t="s">
        <v>477</v>
      </c>
      <c r="M48" s="48" t="s">
        <v>499</v>
      </c>
      <c r="N48" s="48" t="s">
        <v>499</v>
      </c>
      <c r="O48" s="48" t="s">
        <v>499</v>
      </c>
      <c r="P48" s="48" t="s">
        <v>499</v>
      </c>
      <c r="Q48" s="55"/>
      <c r="U48" s="48" t="s">
        <v>336</v>
      </c>
      <c r="V48" s="48" t="s">
        <v>336</v>
      </c>
      <c r="W48" s="48" t="s">
        <v>336</v>
      </c>
      <c r="X48" s="48"/>
      <c r="Y48" s="48"/>
      <c r="Z48" s="48"/>
      <c r="AA48" s="48"/>
      <c r="AB48" s="48" t="s">
        <v>336</v>
      </c>
      <c r="AC48" s="48" t="s">
        <v>336</v>
      </c>
      <c r="AD48" s="48" t="s">
        <v>336</v>
      </c>
      <c r="AE48" s="48" t="s">
        <v>336</v>
      </c>
      <c r="AF48" s="48" t="s">
        <v>336</v>
      </c>
      <c r="AG48" s="48" t="s">
        <v>336</v>
      </c>
      <c r="AH48" s="48" t="s">
        <v>336</v>
      </c>
    </row>
    <row r="49" spans="10:34" x14ac:dyDescent="0.15">
      <c r="J49" s="48" t="s">
        <v>477</v>
      </c>
      <c r="K49" s="54" t="s">
        <v>477</v>
      </c>
      <c r="L49" s="48" t="s">
        <v>478</v>
      </c>
      <c r="N49" s="185" t="s">
        <v>619</v>
      </c>
      <c r="O49" s="185" t="s">
        <v>591</v>
      </c>
      <c r="P49" s="185" t="s">
        <v>592</v>
      </c>
      <c r="U49" s="48" t="s">
        <v>182</v>
      </c>
      <c r="V49" s="48" t="s">
        <v>182</v>
      </c>
      <c r="W49" s="48" t="s">
        <v>182</v>
      </c>
      <c r="X49" s="48" t="s">
        <v>336</v>
      </c>
      <c r="Y49" s="48" t="s">
        <v>336</v>
      </c>
      <c r="Z49" s="48" t="s">
        <v>336</v>
      </c>
      <c r="AA49" s="48" t="s">
        <v>336</v>
      </c>
      <c r="AB49" s="48" t="s">
        <v>182</v>
      </c>
      <c r="AC49" s="48" t="s">
        <v>182</v>
      </c>
      <c r="AD49" s="48" t="s">
        <v>182</v>
      </c>
      <c r="AE49" s="48" t="s">
        <v>182</v>
      </c>
      <c r="AF49" s="48" t="s">
        <v>182</v>
      </c>
      <c r="AG49" s="48" t="s">
        <v>182</v>
      </c>
      <c r="AH49" s="48" t="s">
        <v>182</v>
      </c>
    </row>
    <row r="50" spans="10:34" x14ac:dyDescent="0.15">
      <c r="J50" s="48" t="s">
        <v>478</v>
      </c>
      <c r="K50" s="54" t="s">
        <v>478</v>
      </c>
      <c r="L50" s="48" t="s">
        <v>479</v>
      </c>
      <c r="N50" s="48" t="s">
        <v>336</v>
      </c>
      <c r="O50" s="48" t="s">
        <v>336</v>
      </c>
      <c r="P50" s="48" t="s">
        <v>336</v>
      </c>
      <c r="U50" s="48" t="s">
        <v>501</v>
      </c>
      <c r="V50" s="48" t="s">
        <v>501</v>
      </c>
      <c r="W50" s="48" t="s">
        <v>501</v>
      </c>
      <c r="X50" s="48" t="s">
        <v>182</v>
      </c>
      <c r="Y50" s="48" t="s">
        <v>182</v>
      </c>
      <c r="Z50" s="48" t="s">
        <v>182</v>
      </c>
      <c r="AA50" s="48" t="s">
        <v>182</v>
      </c>
      <c r="AB50" s="48" t="s">
        <v>500</v>
      </c>
      <c r="AC50" s="48" t="s">
        <v>500</v>
      </c>
      <c r="AD50" s="48" t="s">
        <v>500</v>
      </c>
      <c r="AE50" s="48" t="s">
        <v>500</v>
      </c>
      <c r="AF50" s="48" t="s">
        <v>500</v>
      </c>
      <c r="AG50" s="48" t="s">
        <v>500</v>
      </c>
      <c r="AH50" s="48" t="s">
        <v>500</v>
      </c>
    </row>
    <row r="51" spans="10:34" x14ac:dyDescent="0.15">
      <c r="J51" s="48" t="s">
        <v>479</v>
      </c>
      <c r="K51" s="54" t="s">
        <v>479</v>
      </c>
      <c r="L51" s="48" t="s">
        <v>480</v>
      </c>
      <c r="N51" s="56" t="s">
        <v>126</v>
      </c>
      <c r="O51" s="56" t="s">
        <v>126</v>
      </c>
      <c r="P51" s="56" t="s">
        <v>126</v>
      </c>
      <c r="U51" s="213" t="s">
        <v>695</v>
      </c>
      <c r="V51" s="213" t="s">
        <v>695</v>
      </c>
      <c r="W51" s="213" t="s">
        <v>695</v>
      </c>
      <c r="X51" s="48" t="s">
        <v>501</v>
      </c>
      <c r="Y51" s="48" t="s">
        <v>501</v>
      </c>
      <c r="Z51" s="48" t="s">
        <v>501</v>
      </c>
      <c r="AA51" s="48" t="s">
        <v>501</v>
      </c>
      <c r="AB51" s="48" t="s">
        <v>501</v>
      </c>
      <c r="AC51" s="48" t="s">
        <v>501</v>
      </c>
      <c r="AD51" s="48" t="s">
        <v>501</v>
      </c>
      <c r="AE51" s="48" t="s">
        <v>501</v>
      </c>
      <c r="AF51" s="48" t="s">
        <v>501</v>
      </c>
      <c r="AG51" s="48" t="s">
        <v>501</v>
      </c>
      <c r="AH51" s="48" t="s">
        <v>501</v>
      </c>
    </row>
    <row r="52" spans="10:34" x14ac:dyDescent="0.15">
      <c r="J52" s="48" t="s">
        <v>480</v>
      </c>
      <c r="K52" s="54" t="s">
        <v>480</v>
      </c>
      <c r="L52" s="48" t="s">
        <v>481</v>
      </c>
      <c r="N52" s="56" t="s">
        <v>487</v>
      </c>
      <c r="O52" s="56" t="s">
        <v>487</v>
      </c>
      <c r="P52" s="56" t="s">
        <v>487</v>
      </c>
      <c r="U52" s="213" t="s">
        <v>696</v>
      </c>
      <c r="V52" s="213" t="s">
        <v>696</v>
      </c>
      <c r="W52" s="213" t="s">
        <v>696</v>
      </c>
      <c r="X52" s="213" t="s">
        <v>695</v>
      </c>
      <c r="Y52" s="213" t="s">
        <v>695</v>
      </c>
      <c r="Z52" s="213" t="s">
        <v>695</v>
      </c>
      <c r="AA52" s="213" t="s">
        <v>695</v>
      </c>
      <c r="AB52" s="48" t="s">
        <v>502</v>
      </c>
      <c r="AC52" s="48" t="s">
        <v>502</v>
      </c>
      <c r="AD52" s="48" t="s">
        <v>502</v>
      </c>
      <c r="AE52" s="48" t="s">
        <v>502</v>
      </c>
      <c r="AF52" s="48" t="s">
        <v>502</v>
      </c>
      <c r="AG52" s="48" t="s">
        <v>502</v>
      </c>
      <c r="AH52" s="48" t="s">
        <v>502</v>
      </c>
    </row>
    <row r="53" spans="10:34" x14ac:dyDescent="0.15">
      <c r="L53" s="48" t="s">
        <v>482</v>
      </c>
      <c r="N53" s="48" t="s">
        <v>488</v>
      </c>
      <c r="O53" s="48" t="s">
        <v>488</v>
      </c>
      <c r="P53" s="48" t="s">
        <v>488</v>
      </c>
      <c r="U53" s="56" t="s">
        <v>723</v>
      </c>
      <c r="V53" s="56" t="s">
        <v>723</v>
      </c>
      <c r="W53" s="56" t="s">
        <v>723</v>
      </c>
      <c r="X53" s="213" t="s">
        <v>696</v>
      </c>
      <c r="Y53" s="213" t="s">
        <v>696</v>
      </c>
      <c r="Z53" s="213" t="s">
        <v>696</v>
      </c>
      <c r="AA53" s="213" t="s">
        <v>696</v>
      </c>
      <c r="AB53" s="213" t="s">
        <v>695</v>
      </c>
      <c r="AC53" s="213" t="s">
        <v>695</v>
      </c>
      <c r="AD53" s="213" t="s">
        <v>695</v>
      </c>
      <c r="AE53" s="213" t="s">
        <v>695</v>
      </c>
      <c r="AF53" s="213" t="s">
        <v>695</v>
      </c>
      <c r="AG53" s="213" t="s">
        <v>695</v>
      </c>
      <c r="AH53" s="213" t="s">
        <v>695</v>
      </c>
    </row>
    <row r="54" spans="10:34" x14ac:dyDescent="0.15">
      <c r="L54" s="48" t="s">
        <v>483</v>
      </c>
      <c r="N54" s="48" t="s">
        <v>489</v>
      </c>
      <c r="O54" s="48" t="s">
        <v>489</v>
      </c>
      <c r="P54" s="48" t="s">
        <v>489</v>
      </c>
      <c r="U54" s="214" t="s">
        <v>724</v>
      </c>
      <c r="V54" s="214" t="s">
        <v>724</v>
      </c>
      <c r="W54" s="214" t="s">
        <v>724</v>
      </c>
      <c r="X54" s="56" t="s">
        <v>723</v>
      </c>
      <c r="Y54" s="56" t="s">
        <v>723</v>
      </c>
      <c r="Z54" s="56" t="s">
        <v>723</v>
      </c>
      <c r="AA54" s="56" t="s">
        <v>723</v>
      </c>
      <c r="AB54" s="213" t="s">
        <v>696</v>
      </c>
      <c r="AC54" s="213" t="s">
        <v>696</v>
      </c>
      <c r="AD54" s="213" t="s">
        <v>696</v>
      </c>
      <c r="AE54" s="213" t="s">
        <v>696</v>
      </c>
      <c r="AF54" s="213" t="s">
        <v>696</v>
      </c>
      <c r="AG54" s="213" t="s">
        <v>696</v>
      </c>
      <c r="AH54" s="213" t="s">
        <v>696</v>
      </c>
    </row>
    <row r="55" spans="10:34" x14ac:dyDescent="0.15">
      <c r="L55" s="48" t="s">
        <v>484</v>
      </c>
      <c r="N55" s="48" t="s">
        <v>490</v>
      </c>
      <c r="O55" s="48" t="s">
        <v>490</v>
      </c>
      <c r="P55" s="48" t="s">
        <v>490</v>
      </c>
      <c r="U55" s="48" t="s">
        <v>505</v>
      </c>
      <c r="V55" s="48" t="s">
        <v>505</v>
      </c>
      <c r="W55" s="48" t="s">
        <v>505</v>
      </c>
      <c r="X55" s="214" t="s">
        <v>724</v>
      </c>
      <c r="Y55" s="214" t="s">
        <v>724</v>
      </c>
      <c r="Z55" s="214" t="s">
        <v>724</v>
      </c>
      <c r="AA55" s="214" t="s">
        <v>724</v>
      </c>
      <c r="AB55" s="56" t="s">
        <v>723</v>
      </c>
      <c r="AC55" s="56" t="s">
        <v>723</v>
      </c>
      <c r="AD55" s="56" t="s">
        <v>723</v>
      </c>
      <c r="AE55" s="56" t="s">
        <v>723</v>
      </c>
      <c r="AF55" s="56" t="s">
        <v>723</v>
      </c>
      <c r="AG55" s="56" t="s">
        <v>723</v>
      </c>
      <c r="AH55" s="56" t="s">
        <v>723</v>
      </c>
    </row>
    <row r="56" spans="10:34" x14ac:dyDescent="0.15">
      <c r="L56" s="48" t="s">
        <v>485</v>
      </c>
      <c r="N56" s="48" t="s">
        <v>491</v>
      </c>
      <c r="O56" s="48" t="s">
        <v>491</v>
      </c>
      <c r="P56" s="48" t="s">
        <v>491</v>
      </c>
      <c r="U56" s="214" t="s">
        <v>682</v>
      </c>
      <c r="V56" s="214" t="s">
        <v>682</v>
      </c>
      <c r="W56" s="214" t="s">
        <v>682</v>
      </c>
      <c r="X56" s="56" t="s">
        <v>666</v>
      </c>
      <c r="Y56" s="56" t="s">
        <v>666</v>
      </c>
      <c r="Z56" s="56" t="s">
        <v>666</v>
      </c>
      <c r="AA56" s="56" t="s">
        <v>666</v>
      </c>
      <c r="AB56" s="214" t="s">
        <v>724</v>
      </c>
      <c r="AC56" s="214" t="s">
        <v>724</v>
      </c>
      <c r="AD56" s="214" t="s">
        <v>724</v>
      </c>
      <c r="AE56" s="214" t="s">
        <v>724</v>
      </c>
      <c r="AF56" s="214" t="s">
        <v>724</v>
      </c>
      <c r="AG56" s="214" t="s">
        <v>724</v>
      </c>
      <c r="AH56" s="214" t="s">
        <v>724</v>
      </c>
    </row>
    <row r="57" spans="10:34" x14ac:dyDescent="0.15">
      <c r="L57" s="48" t="s">
        <v>486</v>
      </c>
      <c r="N57" s="48" t="s">
        <v>492</v>
      </c>
      <c r="O57" s="48" t="s">
        <v>492</v>
      </c>
      <c r="P57" s="48" t="s">
        <v>492</v>
      </c>
      <c r="U57" s="56" t="s">
        <v>667</v>
      </c>
      <c r="V57" s="56" t="s">
        <v>667</v>
      </c>
      <c r="W57" s="56" t="s">
        <v>667</v>
      </c>
      <c r="X57" s="214" t="s">
        <v>682</v>
      </c>
      <c r="Y57" s="214" t="s">
        <v>682</v>
      </c>
      <c r="Z57" s="214" t="s">
        <v>682</v>
      </c>
      <c r="AA57" s="214" t="s">
        <v>682</v>
      </c>
      <c r="AB57" s="56" t="s">
        <v>666</v>
      </c>
      <c r="AC57" s="56" t="s">
        <v>666</v>
      </c>
      <c r="AD57" s="56" t="s">
        <v>666</v>
      </c>
      <c r="AE57" s="56" t="s">
        <v>666</v>
      </c>
      <c r="AF57" s="56" t="s">
        <v>666</v>
      </c>
      <c r="AG57" s="56" t="s">
        <v>666</v>
      </c>
      <c r="AH57" s="56" t="s">
        <v>666</v>
      </c>
    </row>
    <row r="58" spans="10:34" ht="27" x14ac:dyDescent="0.15">
      <c r="L58" s="185" t="s">
        <v>581</v>
      </c>
      <c r="N58" s="48" t="s">
        <v>493</v>
      </c>
      <c r="O58" s="48" t="s">
        <v>493</v>
      </c>
      <c r="P58" s="48" t="s">
        <v>493</v>
      </c>
      <c r="U58" s="214" t="s">
        <v>683</v>
      </c>
      <c r="V58" s="214" t="s">
        <v>683</v>
      </c>
      <c r="W58" s="214" t="s">
        <v>683</v>
      </c>
      <c r="X58" s="56" t="s">
        <v>667</v>
      </c>
      <c r="Y58" s="56" t="s">
        <v>667</v>
      </c>
      <c r="Z58" s="56" t="s">
        <v>667</v>
      </c>
      <c r="AA58" s="56" t="s">
        <v>667</v>
      </c>
      <c r="AB58" s="214" t="s">
        <v>682</v>
      </c>
      <c r="AC58" s="214" t="s">
        <v>682</v>
      </c>
      <c r="AD58" s="214" t="s">
        <v>682</v>
      </c>
      <c r="AE58" s="214" t="s">
        <v>682</v>
      </c>
      <c r="AF58" s="214" t="s">
        <v>682</v>
      </c>
      <c r="AG58" s="214" t="s">
        <v>682</v>
      </c>
      <c r="AH58" s="214" t="s">
        <v>682</v>
      </c>
    </row>
    <row r="59" spans="10:34" ht="27" x14ac:dyDescent="0.15">
      <c r="L59" s="48" t="s">
        <v>336</v>
      </c>
      <c r="N59" s="48" t="s">
        <v>494</v>
      </c>
      <c r="O59" s="48" t="s">
        <v>494</v>
      </c>
      <c r="P59" s="48" t="s">
        <v>494</v>
      </c>
      <c r="X59" s="214" t="s">
        <v>683</v>
      </c>
      <c r="Y59" s="214" t="s">
        <v>683</v>
      </c>
      <c r="Z59" s="214" t="s">
        <v>683</v>
      </c>
      <c r="AA59" s="214" t="s">
        <v>683</v>
      </c>
      <c r="AB59" s="56" t="s">
        <v>667</v>
      </c>
      <c r="AC59" s="56" t="s">
        <v>667</v>
      </c>
      <c r="AD59" s="56" t="s">
        <v>667</v>
      </c>
      <c r="AE59" s="56" t="s">
        <v>667</v>
      </c>
      <c r="AF59" s="56" t="s">
        <v>667</v>
      </c>
      <c r="AG59" s="56" t="s">
        <v>667</v>
      </c>
      <c r="AH59" s="56" t="s">
        <v>667</v>
      </c>
    </row>
    <row r="60" spans="10:34" ht="27" x14ac:dyDescent="0.15">
      <c r="L60" s="48" t="s">
        <v>127</v>
      </c>
      <c r="N60" s="48" t="s">
        <v>495</v>
      </c>
      <c r="O60" s="48" t="s">
        <v>495</v>
      </c>
      <c r="P60" s="48" t="s">
        <v>495</v>
      </c>
      <c r="X60" s="214"/>
      <c r="Y60" s="214"/>
      <c r="Z60" s="214"/>
      <c r="AA60" s="214"/>
      <c r="AB60" s="214" t="s">
        <v>683</v>
      </c>
      <c r="AC60" s="214" t="s">
        <v>683</v>
      </c>
      <c r="AD60" s="214" t="s">
        <v>683</v>
      </c>
      <c r="AE60" s="214" t="s">
        <v>683</v>
      </c>
      <c r="AF60" s="214" t="s">
        <v>683</v>
      </c>
      <c r="AG60" s="214" t="s">
        <v>683</v>
      </c>
      <c r="AH60" s="214" t="s">
        <v>683</v>
      </c>
    </row>
    <row r="61" spans="10:34" x14ac:dyDescent="0.15">
      <c r="L61" s="48" t="s">
        <v>471</v>
      </c>
      <c r="N61" s="48" t="s">
        <v>496</v>
      </c>
      <c r="O61" s="48" t="s">
        <v>496</v>
      </c>
      <c r="P61" s="48" t="s">
        <v>496</v>
      </c>
      <c r="AC61" s="213" t="s">
        <v>687</v>
      </c>
      <c r="AD61" s="213" t="s">
        <v>687</v>
      </c>
      <c r="AE61" s="213" t="s">
        <v>687</v>
      </c>
      <c r="AF61" s="213" t="s">
        <v>687</v>
      </c>
      <c r="AG61" s="213" t="s">
        <v>687</v>
      </c>
      <c r="AH61" s="213" t="s">
        <v>687</v>
      </c>
    </row>
    <row r="62" spans="10:34" x14ac:dyDescent="0.15">
      <c r="L62" s="48" t="s">
        <v>472</v>
      </c>
      <c r="N62" s="48" t="s">
        <v>497</v>
      </c>
      <c r="O62" s="48" t="s">
        <v>497</v>
      </c>
      <c r="P62" s="48" t="s">
        <v>497</v>
      </c>
      <c r="AC62" s="106" t="s">
        <v>684</v>
      </c>
      <c r="AD62" s="106" t="s">
        <v>684</v>
      </c>
      <c r="AE62" s="106" t="s">
        <v>684</v>
      </c>
      <c r="AF62" s="106" t="s">
        <v>684</v>
      </c>
      <c r="AG62" s="106" t="s">
        <v>684</v>
      </c>
      <c r="AH62" s="106" t="s">
        <v>684</v>
      </c>
    </row>
    <row r="63" spans="10:34" x14ac:dyDescent="0.15">
      <c r="L63" s="48" t="s">
        <v>473</v>
      </c>
      <c r="N63" s="48" t="s">
        <v>498</v>
      </c>
      <c r="O63" s="48" t="s">
        <v>498</v>
      </c>
      <c r="P63" s="48" t="s">
        <v>498</v>
      </c>
    </row>
    <row r="64" spans="10:34" x14ac:dyDescent="0.15">
      <c r="L64" s="48" t="s">
        <v>474</v>
      </c>
      <c r="N64" s="48" t="s">
        <v>499</v>
      </c>
      <c r="O64" s="48" t="s">
        <v>499</v>
      </c>
      <c r="P64" s="48" t="s">
        <v>499</v>
      </c>
    </row>
    <row r="65" spans="12:12" x14ac:dyDescent="0.15">
      <c r="L65" s="48" t="s">
        <v>475</v>
      </c>
    </row>
    <row r="66" spans="12:12" x14ac:dyDescent="0.15">
      <c r="L66" s="48" t="s">
        <v>476</v>
      </c>
    </row>
    <row r="67" spans="12:12" x14ac:dyDescent="0.15">
      <c r="L67" s="48" t="s">
        <v>477</v>
      </c>
    </row>
    <row r="68" spans="12:12" x14ac:dyDescent="0.15">
      <c r="L68" s="48" t="s">
        <v>478</v>
      </c>
    </row>
    <row r="69" spans="12:12" x14ac:dyDescent="0.15">
      <c r="L69" s="48" t="s">
        <v>479</v>
      </c>
    </row>
    <row r="70" spans="12:12" x14ac:dyDescent="0.15">
      <c r="L70" s="48" t="s">
        <v>480</v>
      </c>
    </row>
    <row r="71" spans="12:12" x14ac:dyDescent="0.15">
      <c r="L71" s="48" t="s">
        <v>481</v>
      </c>
    </row>
    <row r="72" spans="12:12" x14ac:dyDescent="0.15">
      <c r="L72" s="48" t="s">
        <v>482</v>
      </c>
    </row>
    <row r="73" spans="12:12" x14ac:dyDescent="0.15">
      <c r="L73" s="48" t="s">
        <v>483</v>
      </c>
    </row>
    <row r="74" spans="12:12" x14ac:dyDescent="0.15">
      <c r="L74" s="48" t="s">
        <v>484</v>
      </c>
    </row>
    <row r="75" spans="12:12" x14ac:dyDescent="0.15">
      <c r="L75" s="48" t="s">
        <v>485</v>
      </c>
    </row>
    <row r="76" spans="12:12" x14ac:dyDescent="0.15">
      <c r="L76" s="48" t="s">
        <v>486</v>
      </c>
    </row>
  </sheetData>
  <phoneticPr fontId="1"/>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2:P10"/>
  <sheetViews>
    <sheetView zoomScale="70" zoomScaleNormal="70" workbookViewId="0">
      <selection activeCell="E31" sqref="E31"/>
    </sheetView>
  </sheetViews>
  <sheetFormatPr defaultColWidth="75.875" defaultRowHeight="13.5" x14ac:dyDescent="0.15"/>
  <cols>
    <col min="1" max="1" width="17.625" customWidth="1"/>
    <col min="2" max="2" width="24.375" bestFit="1" customWidth="1"/>
    <col min="3" max="3" width="28.875" bestFit="1" customWidth="1"/>
    <col min="4" max="4" width="26.75" bestFit="1" customWidth="1"/>
    <col min="5" max="5" width="63.625" bestFit="1" customWidth="1"/>
    <col min="6" max="6" width="47.875" bestFit="1" customWidth="1"/>
    <col min="7" max="7" width="27" bestFit="1" customWidth="1"/>
    <col min="8" max="8" width="27" customWidth="1"/>
    <col min="9" max="9" width="29.375" bestFit="1" customWidth="1"/>
    <col min="10" max="10" width="34.875" customWidth="1"/>
    <col min="11" max="11" width="59.625" bestFit="1" customWidth="1"/>
    <col min="12" max="12" width="44" bestFit="1" customWidth="1"/>
    <col min="13" max="13" width="37" bestFit="1" customWidth="1"/>
    <col min="14" max="14" width="36.5" bestFit="1" customWidth="1"/>
    <col min="15" max="15" width="37.125" customWidth="1"/>
    <col min="16" max="16" width="34.625" customWidth="1"/>
  </cols>
  <sheetData>
    <row r="2" spans="2:16" x14ac:dyDescent="0.15">
      <c r="B2" s="104" t="s">
        <v>304</v>
      </c>
      <c r="C2" s="104" t="s">
        <v>305</v>
      </c>
      <c r="D2" s="104" t="s">
        <v>306</v>
      </c>
      <c r="E2" s="104" t="s">
        <v>307</v>
      </c>
      <c r="F2" s="104" t="s">
        <v>308</v>
      </c>
      <c r="G2" s="104" t="s">
        <v>309</v>
      </c>
      <c r="H2" s="104" t="s">
        <v>515</v>
      </c>
      <c r="I2" s="104" t="s">
        <v>310</v>
      </c>
      <c r="J2" s="253" t="s">
        <v>327</v>
      </c>
      <c r="K2" s="253" t="s">
        <v>328</v>
      </c>
      <c r="L2" s="104" t="s">
        <v>329</v>
      </c>
      <c r="M2" s="104" t="s">
        <v>330</v>
      </c>
      <c r="N2" s="104" t="s">
        <v>331</v>
      </c>
      <c r="O2" s="253" t="s">
        <v>737</v>
      </c>
      <c r="P2" s="253" t="s">
        <v>740</v>
      </c>
    </row>
    <row r="3" spans="2:16" x14ac:dyDescent="0.15">
      <c r="B3" s="104" t="s">
        <v>336</v>
      </c>
      <c r="C3" s="104" t="s">
        <v>336</v>
      </c>
      <c r="D3" s="104" t="s">
        <v>336</v>
      </c>
      <c r="E3" s="104" t="s">
        <v>336</v>
      </c>
      <c r="F3" s="104" t="s">
        <v>336</v>
      </c>
      <c r="G3" s="104" t="s">
        <v>336</v>
      </c>
      <c r="H3" s="104" t="s">
        <v>336</v>
      </c>
      <c r="I3" s="104" t="s">
        <v>336</v>
      </c>
      <c r="J3" s="104" t="s">
        <v>336</v>
      </c>
      <c r="K3" s="104" t="s">
        <v>336</v>
      </c>
      <c r="L3" s="104" t="s">
        <v>336</v>
      </c>
      <c r="M3" s="104" t="s">
        <v>336</v>
      </c>
      <c r="N3" s="104" t="s">
        <v>336</v>
      </c>
      <c r="O3" s="254"/>
      <c r="P3" s="219"/>
    </row>
    <row r="4" spans="2:16" x14ac:dyDescent="0.15">
      <c r="B4" s="49" t="s">
        <v>333</v>
      </c>
      <c r="C4" s="48" t="s">
        <v>332</v>
      </c>
      <c r="D4" s="48" t="s">
        <v>332</v>
      </c>
      <c r="E4" s="48" t="s">
        <v>638</v>
      </c>
      <c r="F4" s="49" t="s">
        <v>441</v>
      </c>
      <c r="G4" s="48" t="s">
        <v>332</v>
      </c>
      <c r="H4" s="48" t="s">
        <v>332</v>
      </c>
      <c r="I4" s="48" t="s">
        <v>332</v>
      </c>
      <c r="J4" s="48" t="s">
        <v>728</v>
      </c>
      <c r="K4" s="48" t="s">
        <v>332</v>
      </c>
      <c r="L4" s="48" t="s">
        <v>332</v>
      </c>
      <c r="M4" s="48" t="s">
        <v>332</v>
      </c>
      <c r="N4" s="48" t="s">
        <v>332</v>
      </c>
      <c r="O4" s="219" t="s">
        <v>747</v>
      </c>
      <c r="P4" s="219" t="s">
        <v>742</v>
      </c>
    </row>
    <row r="5" spans="2:16" x14ac:dyDescent="0.15">
      <c r="B5" s="48" t="s">
        <v>335</v>
      </c>
      <c r="C5" s="48" t="s">
        <v>446</v>
      </c>
      <c r="D5" s="48" t="s">
        <v>442</v>
      </c>
      <c r="E5" s="48" t="s">
        <v>639</v>
      </c>
      <c r="F5" s="49" t="s">
        <v>440</v>
      </c>
      <c r="G5" s="48" t="s">
        <v>335</v>
      </c>
      <c r="H5" s="48" t="s">
        <v>516</v>
      </c>
      <c r="I5" s="48" t="s">
        <v>334</v>
      </c>
      <c r="J5" s="58" t="s">
        <v>729</v>
      </c>
      <c r="K5" s="48" t="s">
        <v>442</v>
      </c>
      <c r="L5" s="48" t="s">
        <v>442</v>
      </c>
      <c r="M5" s="48" t="s">
        <v>445</v>
      </c>
      <c r="N5" s="48" t="s">
        <v>442</v>
      </c>
      <c r="O5" s="219" t="s">
        <v>746</v>
      </c>
      <c r="P5" s="219" t="s">
        <v>743</v>
      </c>
    </row>
    <row r="6" spans="2:16" x14ac:dyDescent="0.15">
      <c r="C6" s="48" t="s">
        <v>443</v>
      </c>
      <c r="D6" s="48" t="s">
        <v>443</v>
      </c>
      <c r="E6" s="48" t="s">
        <v>444</v>
      </c>
      <c r="H6" s="48" t="s">
        <v>517</v>
      </c>
      <c r="I6" s="48" t="s">
        <v>335</v>
      </c>
      <c r="J6" s="48" t="s">
        <v>335</v>
      </c>
      <c r="K6" s="48" t="s">
        <v>443</v>
      </c>
      <c r="L6" s="48" t="s">
        <v>443</v>
      </c>
      <c r="M6" s="48" t="s">
        <v>443</v>
      </c>
      <c r="N6" s="48" t="s">
        <v>443</v>
      </c>
      <c r="O6" s="219" t="s">
        <v>744</v>
      </c>
      <c r="P6" s="219" t="s">
        <v>755</v>
      </c>
    </row>
    <row r="7" spans="2:16" x14ac:dyDescent="0.15">
      <c r="E7" s="105" t="s">
        <v>311</v>
      </c>
      <c r="H7" s="48" t="s">
        <v>335</v>
      </c>
      <c r="J7" s="48"/>
      <c r="K7" s="105" t="s">
        <v>315</v>
      </c>
      <c r="L7" s="107" t="s">
        <v>319</v>
      </c>
      <c r="N7" s="107" t="s">
        <v>319</v>
      </c>
    </row>
    <row r="8" spans="2:16" x14ac:dyDescent="0.15">
      <c r="E8" s="106" t="s">
        <v>312</v>
      </c>
      <c r="K8" s="106" t="s">
        <v>316</v>
      </c>
      <c r="L8" s="108" t="s">
        <v>320</v>
      </c>
      <c r="N8" s="108" t="s">
        <v>322</v>
      </c>
    </row>
    <row r="9" spans="2:16" x14ac:dyDescent="0.15">
      <c r="E9" s="106" t="s">
        <v>313</v>
      </c>
      <c r="K9" s="106" t="s">
        <v>317</v>
      </c>
      <c r="L9" s="108" t="s">
        <v>321</v>
      </c>
    </row>
    <row r="10" spans="2:16" x14ac:dyDescent="0.15">
      <c r="E10" s="106" t="s">
        <v>314</v>
      </c>
      <c r="K10" s="106" t="s">
        <v>318</v>
      </c>
    </row>
  </sheetData>
  <phoneticPr fontId="1"/>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2:H25"/>
  <sheetViews>
    <sheetView workbookViewId="0">
      <selection activeCell="AO33" sqref="AO33"/>
    </sheetView>
  </sheetViews>
  <sheetFormatPr defaultRowHeight="13.5" x14ac:dyDescent="0.15"/>
  <sheetData>
    <row r="2" spans="1:8" x14ac:dyDescent="0.15">
      <c r="A2" t="s">
        <v>170</v>
      </c>
    </row>
    <row r="3" spans="1:8" x14ac:dyDescent="0.15">
      <c r="A3">
        <v>6</v>
      </c>
      <c r="B3" t="s">
        <v>171</v>
      </c>
    </row>
    <row r="4" spans="1:8" x14ac:dyDescent="0.15">
      <c r="B4" t="s">
        <v>172</v>
      </c>
    </row>
    <row r="5" spans="1:8" x14ac:dyDescent="0.15">
      <c r="A5">
        <v>8</v>
      </c>
      <c r="B5" t="s">
        <v>173</v>
      </c>
      <c r="C5" t="s">
        <v>174</v>
      </c>
    </row>
    <row r="7" spans="1:8" x14ac:dyDescent="0.15">
      <c r="A7">
        <v>92</v>
      </c>
      <c r="B7" t="s">
        <v>187</v>
      </c>
    </row>
    <row r="8" spans="1:8" x14ac:dyDescent="0.15">
      <c r="B8" t="s">
        <v>689</v>
      </c>
      <c r="F8" t="s">
        <v>188</v>
      </c>
    </row>
    <row r="9" spans="1:8" x14ac:dyDescent="0.15">
      <c r="B9" t="s">
        <v>223</v>
      </c>
    </row>
    <row r="11" spans="1:8" x14ac:dyDescent="0.15">
      <c r="A11">
        <v>122</v>
      </c>
      <c r="B11" t="s">
        <v>284</v>
      </c>
    </row>
    <row r="12" spans="1:8" x14ac:dyDescent="0.15">
      <c r="B12" t="s">
        <v>285</v>
      </c>
      <c r="H12" s="66" t="s">
        <v>283</v>
      </c>
    </row>
    <row r="14" spans="1:8" x14ac:dyDescent="0.15">
      <c r="A14">
        <v>126</v>
      </c>
      <c r="B14" t="s">
        <v>286</v>
      </c>
    </row>
    <row r="15" spans="1:8" x14ac:dyDescent="0.15">
      <c r="B15" t="s">
        <v>287</v>
      </c>
    </row>
    <row r="18" spans="1:2" x14ac:dyDescent="0.15">
      <c r="A18">
        <v>56</v>
      </c>
      <c r="B18" t="s">
        <v>749</v>
      </c>
    </row>
    <row r="19" spans="1:2" x14ac:dyDescent="0.15">
      <c r="B19" t="s">
        <v>738</v>
      </c>
    </row>
    <row r="20" spans="1:2" x14ac:dyDescent="0.15">
      <c r="B20" t="s">
        <v>745</v>
      </c>
    </row>
    <row r="21" spans="1:2" x14ac:dyDescent="0.15">
      <c r="B21" t="s">
        <v>739</v>
      </c>
    </row>
    <row r="23" spans="1:2" x14ac:dyDescent="0.15">
      <c r="A23">
        <v>66</v>
      </c>
      <c r="B23" t="s">
        <v>750</v>
      </c>
    </row>
    <row r="24" spans="1:2" x14ac:dyDescent="0.15">
      <c r="B24" t="s">
        <v>751</v>
      </c>
    </row>
    <row r="25" spans="1:2" x14ac:dyDescent="0.15">
      <c r="B25" t="s">
        <v>741</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112</vt:i4>
      </vt:variant>
    </vt:vector>
  </HeadingPairs>
  <TitlesOfParts>
    <vt:vector size="117" baseType="lpstr">
      <vt:lpstr>専用サーバー変更申込書</vt:lpstr>
      <vt:lpstr>【記入例】</vt:lpstr>
      <vt:lpstr>(非表示)プルダウンリスト1</vt:lpstr>
      <vt:lpstr>(非表示)プルダウンリスト2</vt:lpstr>
      <vt:lpstr>(非表示)条件付書式一覧</vt:lpstr>
      <vt:lpstr>【記入例】!①サーバーの増設</vt:lpstr>
      <vt:lpstr>①サーバーの増設</vt:lpstr>
      <vt:lpstr>【記入例】!②既存サーバーの削除</vt:lpstr>
      <vt:lpstr>②既存サーバーの削除</vt:lpstr>
      <vt:lpstr>【記入例】!③既存サーバーのスペック変更</vt:lpstr>
      <vt:lpstr>③既存サーバーのスペック変更</vt:lpstr>
      <vt:lpstr>【記入例】!DNSアウトソーシング</vt:lpstr>
      <vt:lpstr>DNSアウトソーシング</vt:lpstr>
      <vt:lpstr>【記入例】!Print_Area</vt:lpstr>
      <vt:lpstr>専用サーバー変更申込書!Print_Area</vt:lpstr>
      <vt:lpstr>【記入例】!Web改ざん検知サービス</vt:lpstr>
      <vt:lpstr>Web改ざん検知サービス</vt:lpstr>
      <vt:lpstr>【記入例】!サーバー間LAN接続</vt:lpstr>
      <vt:lpstr>サーバー間LAN接続</vt:lpstr>
      <vt:lpstr>【記入例】!セキュリティ監視</vt:lpstr>
      <vt:lpstr>セキュリティ監視</vt:lpstr>
      <vt:lpstr>【記入例】!パーティション設定</vt:lpstr>
      <vt:lpstr>パーティション設定</vt:lpstr>
      <vt:lpstr>【記入例】!バックアップサービス</vt:lpstr>
      <vt:lpstr>バックアップサービス</vt:lpstr>
      <vt:lpstr>プレミアムモデルP62タイプOS</vt:lpstr>
      <vt:lpstr>プレミアムモデルP62タイプPS</vt:lpstr>
      <vt:lpstr>プレミアムモデルP62タイプストレージ</vt:lpstr>
      <vt:lpstr>プレミアムモデルP62タイプメモリ</vt:lpstr>
      <vt:lpstr>プレミアムモデルP82_2CPUタイプOS</vt:lpstr>
      <vt:lpstr>プレミアムモデルP82_2CPUタイプPS</vt:lpstr>
      <vt:lpstr>プレミアムモデルP82_2CPUタイプストレージ</vt:lpstr>
      <vt:lpstr>プレミアムモデルP82_2CPUタイプメモリ</vt:lpstr>
      <vt:lpstr>プレミアムモデルP82タイプOS</vt:lpstr>
      <vt:lpstr>プレミアムモデルP82タイプPS</vt:lpstr>
      <vt:lpstr>プレミアムモデルP82タイプストレージ</vt:lpstr>
      <vt:lpstr>プレミアムモデルP82タイプメモリ</vt:lpstr>
      <vt:lpstr>ベーシックモデル1TBタイプOS</vt:lpstr>
      <vt:lpstr>ベーシックモデル1TBタイプメモリ</vt:lpstr>
      <vt:lpstr>ベーシックモデル250GBタイプOS</vt:lpstr>
      <vt:lpstr>ベーシックモデル250GBタイプメモリ</vt:lpstr>
      <vt:lpstr>ベーシックモデル500GBタイプOS</vt:lpstr>
      <vt:lpstr>ベーシックモデル500GBタイプメモリ</vt:lpstr>
      <vt:lpstr>【記入例】!監視・作業代行＿仮想</vt:lpstr>
      <vt:lpstr>監視・作業代行＿仮想</vt:lpstr>
      <vt:lpstr>【記入例】!監視・作業代行＿物理</vt:lpstr>
      <vt:lpstr>監視・作業代行＿物理</vt:lpstr>
      <vt:lpstr>【記入例】!共用ファイアウォール</vt:lpstr>
      <vt:lpstr>共用ファイアウォール</vt:lpstr>
      <vt:lpstr>【記入例】!共用ロードバランサ</vt:lpstr>
      <vt:lpstr>共用ロードバランサ</vt:lpstr>
      <vt:lpstr>変更サーバーモデル・タイプ</vt:lpstr>
      <vt:lpstr>変更セグメント</vt:lpstr>
      <vt:lpstr>変更プレミアムモデルP40タイプOS</vt:lpstr>
      <vt:lpstr>変更プレミアムモデルP40タイプPS</vt:lpstr>
      <vt:lpstr>変更プレミアムモデルP40タイプストレージ</vt:lpstr>
      <vt:lpstr>変更プレミアムモデルP40タイプメモリ</vt:lpstr>
      <vt:lpstr>変更プレミアムモデルP41タイプOS</vt:lpstr>
      <vt:lpstr>変更プレミアムモデルP41タイプPS</vt:lpstr>
      <vt:lpstr>変更プレミアムモデルP41タイプストレージ</vt:lpstr>
      <vt:lpstr>変更プレミアムモデルP41タイプメモリ</vt:lpstr>
      <vt:lpstr>変更プレミアムモデルP60タイプOS</vt:lpstr>
      <vt:lpstr>変更プレミアムモデルP60タイプPS</vt:lpstr>
      <vt:lpstr>変更プレミアムモデルP60タイプストレージ</vt:lpstr>
      <vt:lpstr>変更プレミアムモデルP60タイプメモリ</vt:lpstr>
      <vt:lpstr>変更プレミアムモデルP61タイプOS</vt:lpstr>
      <vt:lpstr>変更プレミアムモデルP61タイプPS</vt:lpstr>
      <vt:lpstr>変更プレミアムモデルP61タイプストレージ</vt:lpstr>
      <vt:lpstr>変更プレミアムモデルP61タイプメモリ</vt:lpstr>
      <vt:lpstr>変更プレミアムモデルP62タイプOS</vt:lpstr>
      <vt:lpstr>変更プレミアムモデルP62タイプPS</vt:lpstr>
      <vt:lpstr>変更プレミアムモデルP62タイプストレージ</vt:lpstr>
      <vt:lpstr>変更プレミアムモデルP62タイプメモリ</vt:lpstr>
      <vt:lpstr>変更プレミアムモデルP80_2CPUタイプOS</vt:lpstr>
      <vt:lpstr>変更プレミアムモデルP80_2CPUタイプPS</vt:lpstr>
      <vt:lpstr>変更プレミアムモデルP80_2CPUタイプストレージ</vt:lpstr>
      <vt:lpstr>変更プレミアムモデルP80_2CPUタイプメモリ</vt:lpstr>
      <vt:lpstr>変更プレミアムモデルP80タイプOS</vt:lpstr>
      <vt:lpstr>変更プレミアムモデルP80タイプPS</vt:lpstr>
      <vt:lpstr>変更プレミアムモデルP80タイプストレージ</vt:lpstr>
      <vt:lpstr>変更プレミアムモデルP80タイプメモリ</vt:lpstr>
      <vt:lpstr>変更プレミアムモデルP81_2CPUタイプOS</vt:lpstr>
      <vt:lpstr>変更プレミアムモデルP81_2CPUタイプPS</vt:lpstr>
      <vt:lpstr>変更プレミアムモデルP81_2CPUタイプストレージ</vt:lpstr>
      <vt:lpstr>変更プレミアムモデルP81_2CPUタイプメモリ</vt:lpstr>
      <vt:lpstr>変更プレミアムモデルP81タイプOS</vt:lpstr>
      <vt:lpstr>変更プレミアムモデルP81タイプPS</vt:lpstr>
      <vt:lpstr>変更プレミアムモデルP81タイプストレージ</vt:lpstr>
      <vt:lpstr>変更プレミアムモデルP81タイプメモリ</vt:lpstr>
      <vt:lpstr>変更プレミアムモデルP82_2CPUタイプOS</vt:lpstr>
      <vt:lpstr>変更プレミアムモデルP82_2CPUタイプPS</vt:lpstr>
      <vt:lpstr>変更プレミアムモデルP82_2CPUタイプストレージ</vt:lpstr>
      <vt:lpstr>変更プレミアムモデルP82_2CPUタイプメモリ</vt:lpstr>
      <vt:lpstr>変更プレミアムモデルP82タイプOS</vt:lpstr>
      <vt:lpstr>変更プレミアムモデルP82タイプPS</vt:lpstr>
      <vt:lpstr>変更プレミアムモデルP82タイプストレージ</vt:lpstr>
      <vt:lpstr>変更プレミアムモデルP82タイプメモリ</vt:lpstr>
      <vt:lpstr>変更ベーシックモデル1TBタイプOS</vt:lpstr>
      <vt:lpstr>変更ベーシックモデル1TBタイプメモリ</vt:lpstr>
      <vt:lpstr>変更ベーシックモデル250GBタイプOS</vt:lpstr>
      <vt:lpstr>変更ベーシックモデル250GBタイプメモリ</vt:lpstr>
      <vt:lpstr>変更ベーシックモデル500GBタイプOS</vt:lpstr>
      <vt:lpstr>変更ベーシックモデル500GBタイプメモリ</vt:lpstr>
      <vt:lpstr>変更後プレミアムモデルP40タイプOS</vt:lpstr>
      <vt:lpstr>変更後プレミアムモデルP41タイプOS</vt:lpstr>
      <vt:lpstr>変更後プレミアムモデルP60タイプOS</vt:lpstr>
      <vt:lpstr>変更後プレミアムモデルP61タイプOS</vt:lpstr>
      <vt:lpstr>変更後プレミアムモデルP62タイプOS</vt:lpstr>
      <vt:lpstr>変更後プレミアムモデルP80_2CPUタイプOS</vt:lpstr>
      <vt:lpstr>変更後プレミアムモデルP80タイプOS</vt:lpstr>
      <vt:lpstr>変更後プレミアムモデルP81_2CPUタイプOS</vt:lpstr>
      <vt:lpstr>変更後プレミアムモデルP81タイプOS</vt:lpstr>
      <vt:lpstr>変更後プレミアムモデルP82_2CPUタイプOS</vt:lpstr>
      <vt:lpstr>変更後プレミアムモデルP82タイプOS</vt:lpstr>
      <vt:lpstr>変更後ベーシックモデル1TBタイプOS</vt:lpstr>
      <vt:lpstr>変更後ベーシックモデル250GBタイプOS</vt:lpstr>
      <vt:lpstr>変更後ベーシックモデル500GBタイプOS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s-hase</dc:creator>
  <cp:lastModifiedBy>Windows ユーザー</cp:lastModifiedBy>
  <cp:lastPrinted>2019-11-27T06:14:16Z</cp:lastPrinted>
  <dcterms:created xsi:type="dcterms:W3CDTF">2016-12-16T01:35:34Z</dcterms:created>
  <dcterms:modified xsi:type="dcterms:W3CDTF">2020-06-10T06:51:00Z</dcterms:modified>
</cp:coreProperties>
</file>